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67109FAC-59C7-428C-A879-0DE4803A4A99}" xr6:coauthVersionLast="45" xr6:coauthVersionMax="45" xr10:uidLastSave="{00000000-0000-0000-0000-000000000000}"/>
  <bookViews>
    <workbookView xWindow="0" yWindow="2340" windowWidth="28800" windowHeight="13260"/>
  </bookViews>
  <sheets>
    <sheet name="SUMMARY" sheetId="1" r:id="rId1"/>
    <sheet name="10-02-12" sheetId="3" r:id="rId2"/>
    <sheet name="10-01-1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N10" i="1"/>
  <c r="O10" i="1"/>
  <c r="P10" i="1"/>
  <c r="Q10" i="1"/>
  <c r="R10" i="1"/>
  <c r="S10" i="1"/>
  <c r="T10" i="1"/>
  <c r="U10" i="1"/>
  <c r="V10" i="1"/>
  <c r="W10" i="1"/>
  <c r="X10" i="1"/>
  <c r="Y10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H11" i="1"/>
  <c r="H12" i="1"/>
  <c r="H10" i="1"/>
  <c r="P102" i="3"/>
  <c r="P100" i="3"/>
  <c r="P97" i="3"/>
  <c r="P94" i="3"/>
  <c r="P90" i="3"/>
  <c r="P88" i="3"/>
  <c r="P86" i="3"/>
  <c r="P79" i="3"/>
  <c r="P103" i="3"/>
  <c r="P62" i="3"/>
  <c r="P60" i="3"/>
  <c r="P58" i="3"/>
  <c r="P56" i="3"/>
  <c r="P54" i="3"/>
  <c r="P51" i="3"/>
  <c r="P49" i="3"/>
  <c r="P46" i="3"/>
  <c r="P44" i="3"/>
  <c r="P41" i="3"/>
  <c r="P39" i="3"/>
  <c r="P36" i="3"/>
  <c r="P31" i="3"/>
  <c r="P29" i="3"/>
  <c r="P27" i="3"/>
  <c r="P25" i="3"/>
  <c r="P19" i="3"/>
  <c r="P17" i="3"/>
  <c r="P11" i="3"/>
  <c r="P9" i="3"/>
  <c r="P5" i="3"/>
  <c r="P3" i="3"/>
  <c r="C11" i="1"/>
  <c r="C12" i="1"/>
  <c r="C10" i="1"/>
  <c r="B11" i="1"/>
  <c r="B12" i="1"/>
  <c r="B10" i="1"/>
  <c r="P114" i="2"/>
  <c r="P107" i="2"/>
  <c r="P102" i="2"/>
  <c r="P100" i="2"/>
  <c r="P90" i="2"/>
  <c r="P88" i="2"/>
  <c r="P86" i="2"/>
  <c r="P83" i="2"/>
  <c r="P81" i="2"/>
  <c r="P79" i="2"/>
  <c r="P74" i="2"/>
  <c r="P69" i="2"/>
  <c r="P67" i="2"/>
  <c r="P65" i="2"/>
  <c r="P62" i="2"/>
  <c r="P58" i="2"/>
  <c r="P91" i="2" s="1"/>
  <c r="P55" i="2"/>
  <c r="P53" i="2"/>
  <c r="P51" i="2"/>
  <c r="P48" i="2"/>
  <c r="P46" i="2"/>
  <c r="P44" i="2"/>
  <c r="P42" i="2"/>
  <c r="P40" i="2"/>
  <c r="P37" i="2"/>
  <c r="P35" i="2"/>
  <c r="P33" i="2"/>
  <c r="P22" i="2"/>
  <c r="P20" i="2"/>
  <c r="P18" i="2"/>
  <c r="P16" i="2"/>
  <c r="P14" i="2"/>
  <c r="P12" i="2"/>
  <c r="P10" i="2"/>
  <c r="P7" i="2"/>
  <c r="P5" i="2"/>
  <c r="P3" i="2"/>
  <c r="P115" i="2"/>
  <c r="D10" i="1"/>
  <c r="E10" i="1"/>
  <c r="D11" i="1"/>
  <c r="E11" i="1"/>
  <c r="F11" i="1"/>
  <c r="D12" i="1"/>
  <c r="E12" i="1"/>
  <c r="F12" i="1"/>
  <c r="I10" i="1"/>
  <c r="J10" i="1"/>
  <c r="K10" i="1"/>
  <c r="L10" i="1"/>
  <c r="I11" i="1"/>
  <c r="J11" i="1"/>
  <c r="K11" i="1"/>
  <c r="L11" i="1"/>
  <c r="I12" i="1"/>
  <c r="J12" i="1"/>
  <c r="K12" i="1"/>
  <c r="L12" i="1"/>
  <c r="G11" i="1"/>
  <c r="G12" i="1"/>
  <c r="G10" i="1"/>
  <c r="AB4" i="1"/>
  <c r="F18" i="1"/>
  <c r="AB5" i="1"/>
  <c r="F19" i="1"/>
  <c r="Z4" i="1"/>
  <c r="AA4" i="1"/>
  <c r="D18" i="1" s="1"/>
  <c r="Z5" i="1"/>
  <c r="AA5" i="1" s="1"/>
  <c r="D19" i="1" s="1"/>
  <c r="Z3" i="1"/>
  <c r="AA3" i="1"/>
  <c r="D17" i="1" s="1"/>
  <c r="AB3" i="1"/>
  <c r="F17" i="1" s="1"/>
  <c r="B19" i="1"/>
  <c r="P63" i="3"/>
  <c r="P42" i="3"/>
  <c r="P104" i="3" s="1"/>
  <c r="P196" i="3" s="1"/>
  <c r="B17" i="1"/>
  <c r="B18" i="1"/>
  <c r="P56" i="2"/>
  <c r="P116" i="2" s="1"/>
  <c r="F10" i="1"/>
  <c r="Z10" i="1"/>
  <c r="Z11" i="1"/>
  <c r="Z12" i="1"/>
</calcChain>
</file>

<file path=xl/sharedStrings.xml><?xml version="1.0" encoding="utf-8"?>
<sst xmlns="http://schemas.openxmlformats.org/spreadsheetml/2006/main" count="1705" uniqueCount="419">
  <si>
    <t>cust num</t>
  </si>
  <si>
    <t>PO</t>
  </si>
  <si>
    <t>INVOICE</t>
  </si>
  <si>
    <t>LINE</t>
  </si>
  <si>
    <t>DATE</t>
  </si>
  <si>
    <t>ITEM</t>
  </si>
  <si>
    <t>CUST PART</t>
  </si>
  <si>
    <t>DESCRIPTION</t>
  </si>
  <si>
    <t>NOTE</t>
  </si>
  <si>
    <t>short_code</t>
  </si>
  <si>
    <t>PRODUCT NAME</t>
  </si>
  <si>
    <t>UM</t>
  </si>
  <si>
    <t>QTY</t>
  </si>
  <si>
    <t>PRICE</t>
  </si>
  <si>
    <t>EXT</t>
  </si>
  <si>
    <t>10/01/2012</t>
  </si>
  <si>
    <t>/MCRBK110</t>
  </si>
  <si>
    <t>07501000</t>
  </si>
  <si>
    <t>CREWS SAFETY GLASSES  CLEAR   BK110</t>
  </si>
  <si>
    <t>GLASSES</t>
  </si>
  <si>
    <t>STOCKED</t>
  </si>
  <si>
    <t>EA</t>
  </si>
  <si>
    <t>/07215100</t>
  </si>
  <si>
    <t>07215100</t>
  </si>
  <si>
    <t>COVERALL BLUE W/HOOD LRG 6-YSE28</t>
  </si>
  <si>
    <t>CLOTHING</t>
  </si>
  <si>
    <t>PAINT SUPPLIES</t>
  </si>
  <si>
    <t>/07460000</t>
  </si>
  <si>
    <t>07460000</t>
  </si>
  <si>
    <t>PREFILTER RESPIRATOR</t>
  </si>
  <si>
    <t>RESPIRATORS</t>
  </si>
  <si>
    <t>/07455600</t>
  </si>
  <si>
    <t>07455600</t>
  </si>
  <si>
    <t>FILTER ORGANIC VAPOR CARTEIDGE</t>
  </si>
  <si>
    <t>SANDING DISK</t>
  </si>
  <si>
    <t>GLOVES</t>
  </si>
  <si>
    <t>TOOLS</t>
  </si>
  <si>
    <t>CLEANING AND JANITORIAL</t>
  </si>
  <si>
    <t>REPAIR PARTS</t>
  </si>
  <si>
    <t>.</t>
  </si>
  <si>
    <t>3919755</t>
  </si>
  <si>
    <t>/07301005</t>
  </si>
  <si>
    <t>07301005</t>
  </si>
  <si>
    <t>EAR-ULTRA FIT EAR PLUG CORDED W/CASE</t>
  </si>
  <si>
    <t>8716</t>
  </si>
  <si>
    <t>EAR PLUGS</t>
  </si>
  <si>
    <t>8586</t>
  </si>
  <si>
    <t>8515</t>
  </si>
  <si>
    <t>/04920020</t>
  </si>
  <si>
    <t>04920020</t>
  </si>
  <si>
    <t>BRUSH WIRE END 1in ADV #44189</t>
  </si>
  <si>
    <t>8624</t>
  </si>
  <si>
    <t>KNIVES AND BLADES</t>
  </si>
  <si>
    <t>/07465000</t>
  </si>
  <si>
    <t>07465000</t>
  </si>
  <si>
    <t>CLIP RETAINER RESPIRATOR</t>
  </si>
  <si>
    <t>/07135100</t>
  </si>
  <si>
    <t>07135100</t>
  </si>
  <si>
    <t>GLOVES PALM COAT  SIZE XL 97980XL</t>
  </si>
  <si>
    <t>8820</t>
  </si>
  <si>
    <t>/06093573</t>
  </si>
  <si>
    <t>06093573</t>
  </si>
  <si>
    <t>DIFFUSER ASSY GRACO 249133</t>
  </si>
  <si>
    <t>PAINT TIPS</t>
  </si>
  <si>
    <t>/08010000</t>
  </si>
  <si>
    <t>08010000</t>
  </si>
  <si>
    <t>TISSUE FACIAL MPP 47112  30bx/CS</t>
  </si>
  <si>
    <t>8961</t>
  </si>
  <si>
    <t>/05200040</t>
  </si>
  <si>
    <t>05200040</t>
  </si>
  <si>
    <t>2in X 72yd FLASH GREEN TAPE CW-21S</t>
  </si>
  <si>
    <t>5132</t>
  </si>
  <si>
    <t>TAPES AND ADHESIVES</t>
  </si>
  <si>
    <t>8526</t>
  </si>
  <si>
    <t>/07196300</t>
  </si>
  <si>
    <t>07196300</t>
  </si>
  <si>
    <t>GLOVE, KEVLAR/LYCRA 13 GA BLACK CAT</t>
  </si>
  <si>
    <t>5055</t>
  </si>
  <si>
    <t>/06340000</t>
  </si>
  <si>
    <t>06340000</t>
  </si>
  <si>
    <t>STRAINER PAINT 5GAL NYLON 100-4696</t>
  </si>
  <si>
    <t>PAINT MIXING CONTAINERS</t>
  </si>
  <si>
    <t>/06504513</t>
  </si>
  <si>
    <t>06504513</t>
  </si>
  <si>
    <t>GG4513 PAINT TIP GRACO</t>
  </si>
  <si>
    <t>/05210100</t>
  </si>
  <si>
    <t>05210100</t>
  </si>
  <si>
    <t>WIPERS WHITE LINT FREE 10-100</t>
  </si>
  <si>
    <t>5046</t>
  </si>
  <si>
    <t>RAGS AND LINT TOWELS</t>
  </si>
  <si>
    <t>/04830020</t>
  </si>
  <si>
    <t>04830020</t>
  </si>
  <si>
    <t>BLADE RECIP 6x3/4x14T METAL CUTTING 614R</t>
  </si>
  <si>
    <t>5135</t>
  </si>
  <si>
    <t>/07001007</t>
  </si>
  <si>
    <t>07001007</t>
  </si>
  <si>
    <t>CARTRDGE EYEWASH FLUID 6gal</t>
  </si>
  <si>
    <t>8410</t>
  </si>
  <si>
    <t>FIRST AID</t>
  </si>
  <si>
    <t>/04617047</t>
  </si>
  <si>
    <t>04617047</t>
  </si>
  <si>
    <t>1/4 HSS 3/8 SHAFT 2-FLUTE END MILL</t>
  </si>
  <si>
    <t>8632</t>
  </si>
  <si>
    <t>DRILLS AND CUTTING TOOLS</t>
  </si>
  <si>
    <t>/07196400</t>
  </si>
  <si>
    <t>07196400</t>
  </si>
  <si>
    <t>GLOVE KEVLAR/LYCRA 9693XL</t>
  </si>
  <si>
    <t>5373</t>
  </si>
  <si>
    <t>5468</t>
  </si>
  <si>
    <t>/05010014</t>
  </si>
  <si>
    <t>05010014</t>
  </si>
  <si>
    <t>DISC SANDING 24G ALUM ZIRC 4-1/2in</t>
  </si>
  <si>
    <t>5113</t>
  </si>
  <si>
    <t>8740</t>
  </si>
  <si>
    <t>/07705232</t>
  </si>
  <si>
    <t>07705232</t>
  </si>
  <si>
    <t>GLOVE NITRILE 6015XXL</t>
  </si>
  <si>
    <t>5164</t>
  </si>
  <si>
    <t/>
  </si>
  <si>
    <t>/07255000</t>
  </si>
  <si>
    <t>07255000</t>
  </si>
  <si>
    <t>APRON DENIM 12oz 28 x 36 W/2 POCKETS</t>
  </si>
  <si>
    <t>/07134900</t>
  </si>
  <si>
    <t>07134900</t>
  </si>
  <si>
    <t>GLOVES PALM COAT SZ 8  144/CS   97980M</t>
  </si>
  <si>
    <t>8862</t>
  </si>
  <si>
    <t>8344</t>
  </si>
  <si>
    <t>/07170000</t>
  </si>
  <si>
    <t>07170000</t>
  </si>
  <si>
    <t>GLOVES ARTIC SIZE 9</t>
  </si>
  <si>
    <t>/07190000</t>
  </si>
  <si>
    <t>07190000</t>
  </si>
  <si>
    <t>GLOVE NITRILE POWDER FREE LARGE</t>
  </si>
  <si>
    <t>8819</t>
  </si>
  <si>
    <t>3919682</t>
  </si>
  <si>
    <t>/07225402</t>
  </si>
  <si>
    <t>07225402</t>
  </si>
  <si>
    <t>COVERALL 19127 LIBERTY XL</t>
  </si>
  <si>
    <t>8897</t>
  </si>
  <si>
    <t>8797</t>
  </si>
  <si>
    <t>8604</t>
  </si>
  <si>
    <t>/07605000</t>
  </si>
  <si>
    <t>07605000</t>
  </si>
  <si>
    <t>SHOECOVER WHITE TYVEK HIGH</t>
  </si>
  <si>
    <t>/VG6LN</t>
  </si>
  <si>
    <t>03205100</t>
  </si>
  <si>
    <t>6LN VISE GRIP PLIERS</t>
  </si>
  <si>
    <t>8528</t>
  </si>
  <si>
    <t>/DTGRR</t>
  </si>
  <si>
    <t>05200020</t>
  </si>
  <si>
    <t>2 X 60yds GRAY DUCT TAPE  8 MIL</t>
  </si>
  <si>
    <t>/06180013</t>
  </si>
  <si>
    <t>06180013</t>
  </si>
  <si>
    <t>MAGIC ERASER ORIGINAL 24 PER CASE</t>
  </si>
  <si>
    <t>8849</t>
  </si>
  <si>
    <t>5049</t>
  </si>
  <si>
    <t>/03030210</t>
  </si>
  <si>
    <t>03030210</t>
  </si>
  <si>
    <t>TIP-CAULK SYRINGE DISP   50/PK</t>
  </si>
  <si>
    <t>8884</t>
  </si>
  <si>
    <t>/03030200</t>
  </si>
  <si>
    <t>03030200</t>
  </si>
  <si>
    <t>SYRINGE-CAULK DISP  10/PK</t>
  </si>
  <si>
    <t>/870100052</t>
  </si>
  <si>
    <t>870100052</t>
  </si>
  <si>
    <t>BLUE PAINTERS TAPE 2in X 60 YD</t>
  </si>
  <si>
    <t>8568</t>
  </si>
  <si>
    <t>/07135200</t>
  </si>
  <si>
    <t>07135200</t>
  </si>
  <si>
    <t>GREEN NITRILE FLOCK LINED GLOVE SIZE 8</t>
  </si>
  <si>
    <t>8620</t>
  </si>
  <si>
    <t>8562</t>
  </si>
  <si>
    <t>/06180005</t>
  </si>
  <si>
    <t>06180005</t>
  </si>
  <si>
    <t>PENCIL - PAP12132</t>
  </si>
  <si>
    <t>8739</t>
  </si>
  <si>
    <t>OFFICE SUPPLIES</t>
  </si>
  <si>
    <t>/3M7447</t>
  </si>
  <si>
    <t>05000020</t>
  </si>
  <si>
    <t>6x9 MAROON HAND PAD SCOTCHBRITE</t>
  </si>
  <si>
    <t>3919818</t>
  </si>
  <si>
    <t>5004</t>
  </si>
  <si>
    <t>8395</t>
  </si>
  <si>
    <t>/07225100</t>
  </si>
  <si>
    <t>07225100</t>
  </si>
  <si>
    <t>COVERALL BLUE W/HOOD XXL 6-YSE28</t>
  </si>
  <si>
    <t>5103</t>
  </si>
  <si>
    <t>/06338000</t>
  </si>
  <si>
    <t>06338000</t>
  </si>
  <si>
    <t>STRAINER PAINT GALLON 162-0533</t>
  </si>
  <si>
    <t>/06350000</t>
  </si>
  <si>
    <t>06350000</t>
  </si>
  <si>
    <t>CAN PINT METAL W/LID 1812</t>
  </si>
  <si>
    <t>/06355000</t>
  </si>
  <si>
    <t>06355000</t>
  </si>
  <si>
    <t>CAN QUART METAL W/LID 1817</t>
  </si>
  <si>
    <t>/06195200</t>
  </si>
  <si>
    <t>06195200</t>
  </si>
  <si>
    <t>PREVAL SPRAY GUN</t>
  </si>
  <si>
    <t>PREVAIL POWER UNITS</t>
  </si>
  <si>
    <t>/06195100</t>
  </si>
  <si>
    <t>06195100</t>
  </si>
  <si>
    <t>PREVAL POWER UNIT</t>
  </si>
  <si>
    <t>/06215100</t>
  </si>
  <si>
    <t>06215100</t>
  </si>
  <si>
    <t>48MM X 55M MASKING TAPE 3M 021200042379</t>
  </si>
  <si>
    <t>/05210202</t>
  </si>
  <si>
    <t>05210202</t>
  </si>
  <si>
    <t>WIPERS COLOR LINT FREE 20-202</t>
  </si>
  <si>
    <t>8611</t>
  </si>
  <si>
    <t>RAGES AND LINT TOWELS</t>
  </si>
  <si>
    <t>8712</t>
  </si>
  <si>
    <t>Department</t>
  </si>
  <si>
    <t>Department X</t>
  </si>
  <si>
    <t>Department Y</t>
  </si>
  <si>
    <t>Department Z</t>
  </si>
  <si>
    <t>Budget</t>
  </si>
  <si>
    <t>Total Spent</t>
  </si>
  <si>
    <t>+/- Budget</t>
  </si>
  <si>
    <t>DAILY SPENDING</t>
  </si>
  <si>
    <t>MONTH TO DATE SPENDING</t>
  </si>
  <si>
    <t>DEPARTMENT</t>
  </si>
  <si>
    <t>DEPARTMENT X</t>
  </si>
  <si>
    <t>DEPARTMENT Y</t>
  </si>
  <si>
    <t>DEPARTMENT Z</t>
  </si>
  <si>
    <t>5046 Total</t>
  </si>
  <si>
    <t>5055 Total</t>
  </si>
  <si>
    <t>5113 Total</t>
  </si>
  <si>
    <t>5132 Total</t>
  </si>
  <si>
    <t>5135 Total</t>
  </si>
  <si>
    <t>5164 Total</t>
  </si>
  <si>
    <t>5373 Total</t>
  </si>
  <si>
    <t>5468 Total</t>
  </si>
  <si>
    <t>8344 Total</t>
  </si>
  <si>
    <t>8410 Total</t>
  </si>
  <si>
    <t>8515 Total</t>
  </si>
  <si>
    <t>8526 Total</t>
  </si>
  <si>
    <t>8586 Total</t>
  </si>
  <si>
    <t>8624 Total</t>
  </si>
  <si>
    <t>8632 Total</t>
  </si>
  <si>
    <t>8716 Total</t>
  </si>
  <si>
    <t>8740 Total</t>
  </si>
  <si>
    <t>8819 Total</t>
  </si>
  <si>
    <t>8820 Total</t>
  </si>
  <si>
    <t>8862 Total</t>
  </si>
  <si>
    <t>8961 Total</t>
  </si>
  <si>
    <t>5004 Total</t>
  </si>
  <si>
    <t>5049 Total</t>
  </si>
  <si>
    <t>5103 Total</t>
  </si>
  <si>
    <t>8395 Total</t>
  </si>
  <si>
    <t>8528 Total</t>
  </si>
  <si>
    <t>8562 Total</t>
  </si>
  <si>
    <t>8568 Total</t>
  </si>
  <si>
    <t>8604 Total</t>
  </si>
  <si>
    <t>8611 Total</t>
  </si>
  <si>
    <t>8620 Total</t>
  </si>
  <si>
    <t>8712 Total</t>
  </si>
  <si>
    <t>8739 Total</t>
  </si>
  <si>
    <t>8797 Total</t>
  </si>
  <si>
    <t>8849 Total</t>
  </si>
  <si>
    <t>8884 Total</t>
  </si>
  <si>
    <t>8897 Total</t>
  </si>
  <si>
    <t>Grand Total</t>
  </si>
  <si>
    <t>DEPARTMENT X Total</t>
  </si>
  <si>
    <t>DEPARTMENT Y Total</t>
  </si>
  <si>
    <t>DEPARTMENT Z Total</t>
  </si>
  <si>
    <t>+/- AVG Budget</t>
  </si>
  <si>
    <t>DEPARTMENT TOTALS</t>
  </si>
  <si>
    <t>3920788</t>
  </si>
  <si>
    <t>10/02/2012</t>
  </si>
  <si>
    <t>/07225401</t>
  </si>
  <si>
    <t>07225401</t>
  </si>
  <si>
    <t>COVERALL 19127 LIBERTY LARGE</t>
  </si>
  <si>
    <t>/07134800</t>
  </si>
  <si>
    <t>07134800</t>
  </si>
  <si>
    <t>GLOVES PALM COAT EASY FLEX SZ 7 97980S</t>
  </si>
  <si>
    <t>/HI124729</t>
  </si>
  <si>
    <t>124729</t>
  </si>
  <si>
    <t>CHUCK JAWS -08MG</t>
  </si>
  <si>
    <t>/HI507559</t>
  </si>
  <si>
    <t>SPRING</t>
  </si>
  <si>
    <t>/07100000</t>
  </si>
  <si>
    <t>07100000</t>
  </si>
  <si>
    <t>GLOVES JERSEY BROWN 300/CS 7100D</t>
  </si>
  <si>
    <t>8341</t>
  </si>
  <si>
    <t>/07400000</t>
  </si>
  <si>
    <t>07400000</t>
  </si>
  <si>
    <t>RESPIRATOR DUST/MIST DISP</t>
  </si>
  <si>
    <t>/HI507558</t>
  </si>
  <si>
    <t>/HI126222</t>
  </si>
  <si>
    <t>PISTON ASSY. 2022 TOOL</t>
  </si>
  <si>
    <t>/07583000</t>
  </si>
  <si>
    <t>07583000</t>
  </si>
  <si>
    <t>LENS HEADGEAR WP96 CLEAR POLYCARB</t>
  </si>
  <si>
    <t>/04621593</t>
  </si>
  <si>
    <t>04621593</t>
  </si>
  <si>
    <t>ENDMILL .500 2FLT CARBIDE YGI # 21593TC</t>
  </si>
  <si>
    <t>5066</t>
  </si>
  <si>
    <t>/HI126221</t>
  </si>
  <si>
    <t>HI126221</t>
  </si>
  <si>
    <t>HANDLE-DAMPER VALVE ASSY.</t>
  </si>
  <si>
    <t>/05000008</t>
  </si>
  <si>
    <t>05000008</t>
  </si>
  <si>
    <t>DISC DEBURR 5in COARSE QC SCOTCH BRITE</t>
  </si>
  <si>
    <t>8801</t>
  </si>
  <si>
    <t>8668</t>
  </si>
  <si>
    <t>8420</t>
  </si>
  <si>
    <t>/08610150</t>
  </si>
  <si>
    <t>08610150</t>
  </si>
  <si>
    <t>PACKING SHEET FOAM 48x550x1/8thk</t>
  </si>
  <si>
    <t>TAGS BAGS FORMS</t>
  </si>
  <si>
    <t>/07553005</t>
  </si>
  <si>
    <t>07553005</t>
  </si>
  <si>
    <t>RUBBER SIDE SHIELD #OS-99705</t>
  </si>
  <si>
    <t>8655</t>
  </si>
  <si>
    <t>/03032016</t>
  </si>
  <si>
    <t>03032016</t>
  </si>
  <si>
    <t>TAPE MEASURING 16ftx3/4in EL7516</t>
  </si>
  <si>
    <t>8591</t>
  </si>
  <si>
    <t>3920318</t>
  </si>
  <si>
    <t>/08150100</t>
  </si>
  <si>
    <t>08150100</t>
  </si>
  <si>
    <t>FREEZER FLAVOR POPS</t>
  </si>
  <si>
    <t>8828</t>
  </si>
  <si>
    <t>S</t>
  </si>
  <si>
    <t>8518</t>
  </si>
  <si>
    <t>8325</t>
  </si>
  <si>
    <t>/04001890</t>
  </si>
  <si>
    <t>04001890</t>
  </si>
  <si>
    <t>BIT DRILL JL BRIGHT SIZE 12</t>
  </si>
  <si>
    <t>8762</t>
  </si>
  <si>
    <t>/04001406</t>
  </si>
  <si>
    <t>04001406</t>
  </si>
  <si>
    <t>BIT DRILL JL BRIGHT 9/64</t>
  </si>
  <si>
    <t>8594</t>
  </si>
  <si>
    <t>/04001850</t>
  </si>
  <si>
    <t>04001850</t>
  </si>
  <si>
    <t>BIT DRILL JL BRIGHT SIZE 13</t>
  </si>
  <si>
    <t>/04003750</t>
  </si>
  <si>
    <t>04003750</t>
  </si>
  <si>
    <t>BIT DRILL JL BRIGHT 3/8</t>
  </si>
  <si>
    <t>/08600100</t>
  </si>
  <si>
    <t>08600100</t>
  </si>
  <si>
    <t>TUB PAPER 55.8 OZ (300 CT)</t>
  </si>
  <si>
    <t>/08550450</t>
  </si>
  <si>
    <t>08550450</t>
  </si>
  <si>
    <t>TAG PARTS # BLUE ADHESIVE BACK TYVEK</t>
  </si>
  <si>
    <t>/LDH</t>
  </si>
  <si>
    <t>LDH</t>
  </si>
  <si>
    <t>H JOBBER LENGTH LETTER DRILL</t>
  </si>
  <si>
    <t>/04002344</t>
  </si>
  <si>
    <t>04002344</t>
  </si>
  <si>
    <t>BIT DRILL JL BRIGHT 15/64</t>
  </si>
  <si>
    <t>23DDND</t>
  </si>
  <si>
    <t>04001540</t>
  </si>
  <si>
    <t>#23 WIRE GA JOBBER DRILL</t>
  </si>
  <si>
    <t>/03020002</t>
  </si>
  <si>
    <t>03020002</t>
  </si>
  <si>
    <t>KNIFE SAFETY UTILITY STANLEY 10-499</t>
  </si>
  <si>
    <t>/04900050</t>
  </si>
  <si>
    <t>04900050</t>
  </si>
  <si>
    <t>BIT PHILLIPS SMALL APEX 492X</t>
  </si>
  <si>
    <t>8523</t>
  </si>
  <si>
    <t>/2FB</t>
  </si>
  <si>
    <t>SHOP</t>
  </si>
  <si>
    <t>2in FOAM PAINT BRUSH</t>
  </si>
  <si>
    <t>/04003680</t>
  </si>
  <si>
    <t>04003680</t>
  </si>
  <si>
    <t>BIT DRILL JL BRIGHT SIZE U</t>
  </si>
  <si>
    <t>/04000938</t>
  </si>
  <si>
    <t>04000938</t>
  </si>
  <si>
    <t>BIT DRILL JL BRIGHT 3/32</t>
  </si>
  <si>
    <t>15RDJO</t>
  </si>
  <si>
    <t>04001562</t>
  </si>
  <si>
    <t>5/32 HSS JOBR DRILL BLK/135deg S/P</t>
  </si>
  <si>
    <t>/07240000</t>
  </si>
  <si>
    <t>07240000</t>
  </si>
  <si>
    <t>SHIRT WHITE TYVEK SNAP XL</t>
  </si>
  <si>
    <t>8565</t>
  </si>
  <si>
    <t>/WB40068</t>
  </si>
  <si>
    <t>06375000</t>
  </si>
  <si>
    <t>2 CHIP &amp; OIL BRUSH</t>
  </si>
  <si>
    <t>8847</t>
  </si>
  <si>
    <t>/LDJ/190</t>
  </si>
  <si>
    <t>J-TYPE 190AG MAGNUM SUPER PREM DRILL</t>
  </si>
  <si>
    <t>/04002500</t>
  </si>
  <si>
    <t>04002500</t>
  </si>
  <si>
    <t>BIT DRILL JL BRIGHT 1/4</t>
  </si>
  <si>
    <t>8940</t>
  </si>
  <si>
    <t>12RDJS</t>
  </si>
  <si>
    <t>04001250</t>
  </si>
  <si>
    <t>1/8 HSS JOBR BIT SUR/TR BRITE/118d</t>
  </si>
  <si>
    <t>/LDF/190</t>
  </si>
  <si>
    <t>F TYPE 190AG MAGNUM SUPER PREMIUM DRILL</t>
  </si>
  <si>
    <t>/04004688</t>
  </si>
  <si>
    <t>04004688</t>
  </si>
  <si>
    <t>BIT DRILL JL BRIGHT 15/32</t>
  </si>
  <si>
    <t>/30-IP</t>
  </si>
  <si>
    <t>#1 PHILLIPS BIT (/PB27360)</t>
  </si>
  <si>
    <t>/04001875</t>
  </si>
  <si>
    <t>04001875</t>
  </si>
  <si>
    <t>BIT DRILL JL BRIGHT 3/16</t>
  </si>
  <si>
    <t>5066 Total</t>
  </si>
  <si>
    <t>8341 Total</t>
  </si>
  <si>
    <t>8420 Total</t>
  </si>
  <si>
    <t>8591 Total</t>
  </si>
  <si>
    <t>8655 Total</t>
  </si>
  <si>
    <t>8668 Total</t>
  </si>
  <si>
    <t>8801 Total</t>
  </si>
  <si>
    <t>8325 Total</t>
  </si>
  <si>
    <t>8518 Total</t>
  </si>
  <si>
    <t>8523 Total</t>
  </si>
  <si>
    <t>8565 Total</t>
  </si>
  <si>
    <t>8594 Total</t>
  </si>
  <si>
    <t>8762 Total</t>
  </si>
  <si>
    <t>8828 Total</t>
  </si>
  <si>
    <t>8847 Total</t>
  </si>
  <si>
    <t>8940 Total</t>
  </si>
  <si>
    <t>Budget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</si>
</sst>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\(&quot;$&quot;#,##0.00\)"/>
    <numFmt numFmtId="166" formatCode="0.00;[Red]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16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49" fontId="2" fillId="0" borderId="5" xfId="0" applyNumberFormat="1" applyFont="1" applyBorder="1"/>
    <xf numFmtId="166" fontId="2" fillId="0" borderId="6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6" xfId="0" applyNumberFormat="1" applyFont="1" applyBorder="1"/>
    <xf numFmtId="2" fontId="2" fillId="0" borderId="0" xfId="0" applyNumberFormat="1" applyFont="1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164" fontId="2" fillId="0" borderId="1" xfId="2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right" wrapText="1"/>
    </xf>
    <xf numFmtId="0" fontId="2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wrapText="1"/>
    </xf>
    <xf numFmtId="164" fontId="2" fillId="2" borderId="1" xfId="2" applyNumberFormat="1" applyFont="1" applyFill="1" applyBorder="1" applyAlignment="1">
      <alignment horizontal="right" wrapText="1"/>
    </xf>
    <xf numFmtId="0" fontId="2" fillId="2" borderId="0" xfId="2" applyFont="1" applyFill="1" applyBorder="1" applyAlignment="1">
      <alignment horizontal="right" wrapText="1"/>
    </xf>
    <xf numFmtId="0" fontId="2" fillId="2" borderId="0" xfId="2" applyFont="1" applyFill="1" applyBorder="1" applyAlignment="1">
      <alignment wrapText="1"/>
    </xf>
    <xf numFmtId="0" fontId="3" fillId="2" borderId="0" xfId="2" applyFont="1" applyFill="1" applyBorder="1" applyAlignment="1">
      <alignment wrapText="1"/>
    </xf>
    <xf numFmtId="164" fontId="2" fillId="2" borderId="0" xfId="2" applyNumberFormat="1" applyFont="1" applyFill="1" applyBorder="1" applyAlignment="1">
      <alignment horizontal="right" wrapText="1"/>
    </xf>
    <xf numFmtId="0" fontId="3" fillId="0" borderId="0" xfId="0" applyFont="1"/>
    <xf numFmtId="0" fontId="2" fillId="3" borderId="1" xfId="2" applyFont="1" applyFill="1" applyBorder="1" applyAlignment="1">
      <alignment horizontal="right" wrapText="1"/>
    </xf>
    <xf numFmtId="0" fontId="3" fillId="3" borderId="1" xfId="2" applyFont="1" applyFill="1" applyBorder="1" applyAlignment="1">
      <alignment wrapText="1"/>
    </xf>
    <xf numFmtId="0" fontId="2" fillId="3" borderId="1" xfId="2" applyFont="1" applyFill="1" applyBorder="1" applyAlignment="1">
      <alignment wrapText="1"/>
    </xf>
    <xf numFmtId="164" fontId="2" fillId="3" borderId="1" xfId="2" applyNumberFormat="1" applyFont="1" applyFill="1" applyBorder="1" applyAlignment="1">
      <alignment horizontal="right" wrapText="1"/>
    </xf>
    <xf numFmtId="0" fontId="2" fillId="3" borderId="0" xfId="2" applyFont="1" applyFill="1" applyBorder="1" applyAlignment="1">
      <alignment horizontal="right" wrapText="1"/>
    </xf>
    <xf numFmtId="0" fontId="3" fillId="3" borderId="0" xfId="2" applyFont="1" applyFill="1" applyBorder="1" applyAlignment="1">
      <alignment wrapText="1"/>
    </xf>
    <xf numFmtId="0" fontId="2" fillId="3" borderId="0" xfId="2" applyFont="1" applyFill="1" applyBorder="1" applyAlignment="1">
      <alignment wrapText="1"/>
    </xf>
    <xf numFmtId="164" fontId="2" fillId="3" borderId="0" xfId="2" applyNumberFormat="1" applyFont="1" applyFill="1" applyBorder="1" applyAlignment="1">
      <alignment horizontal="right" wrapText="1"/>
    </xf>
    <xf numFmtId="166" fontId="2" fillId="0" borderId="0" xfId="0" applyNumberFormat="1" applyFont="1" applyBorder="1" applyAlignment="1">
      <alignment horizontal="center"/>
    </xf>
    <xf numFmtId="0" fontId="2" fillId="4" borderId="7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right" wrapText="1"/>
    </xf>
    <xf numFmtId="0" fontId="3" fillId="5" borderId="0" xfId="2" applyFont="1" applyFill="1" applyBorder="1" applyAlignment="1">
      <alignment wrapText="1"/>
    </xf>
    <xf numFmtId="0" fontId="2" fillId="5" borderId="0" xfId="2" applyFont="1" applyFill="1" applyBorder="1" applyAlignment="1">
      <alignment wrapText="1"/>
    </xf>
    <xf numFmtId="164" fontId="2" fillId="5" borderId="0" xfId="2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0" fontId="2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right" wrapText="1"/>
    </xf>
    <xf numFmtId="0" fontId="2" fillId="2" borderId="0" xfId="1" applyFont="1" applyFill="1" applyBorder="1" applyAlignment="1">
      <alignment horizontal="right" wrapText="1"/>
    </xf>
    <xf numFmtId="0" fontId="2" fillId="2" borderId="0" xfId="1" applyFont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horizontal="right" wrapText="1"/>
    </xf>
    <xf numFmtId="0" fontId="2" fillId="3" borderId="1" xfId="1" applyFont="1" applyFill="1" applyBorder="1" applyAlignment="1">
      <alignment horizontal="right" wrapText="1"/>
    </xf>
    <xf numFmtId="0" fontId="2" fillId="3" borderId="1" xfId="1" applyFont="1" applyFill="1" applyBorder="1" applyAlignment="1">
      <alignment wrapText="1"/>
    </xf>
    <xf numFmtId="164" fontId="2" fillId="3" borderId="1" xfId="1" applyNumberFormat="1" applyFont="1" applyFill="1" applyBorder="1" applyAlignment="1">
      <alignment horizontal="right"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164" fontId="2" fillId="3" borderId="0" xfId="1" applyNumberFormat="1" applyFont="1" applyFill="1" applyBorder="1" applyAlignment="1">
      <alignment horizontal="right" wrapText="1"/>
    </xf>
    <xf numFmtId="0" fontId="2" fillId="4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right" wrapText="1"/>
    </xf>
    <xf numFmtId="0" fontId="2" fillId="5" borderId="0" xfId="1" applyFont="1" applyFill="1" applyBorder="1" applyAlignment="1">
      <alignment wrapText="1"/>
    </xf>
    <xf numFmtId="164" fontId="2" fillId="5" borderId="0" xfId="1" applyNumberFormat="1" applyFont="1" applyFill="1" applyBorder="1" applyAlignment="1">
      <alignment horizontal="right" wrapText="1"/>
    </xf>
    <xf numFmtId="2" fontId="2" fillId="0" borderId="6" xfId="0" applyNumberFormat="1" applyFont="1" applyBorder="1"/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3">
    <cellStyle name="Normal" xfId="0" builtinId="0"/>
    <cellStyle name="Normal_10-02-12" xfId="1"/>
    <cellStyle name="Normal_DETAI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0514010893146E-2"/>
          <c:y val="3.6926070740013334E-2"/>
          <c:w val="0.79944032284981714"/>
          <c:h val="0.88968978420031597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invertIfNegative val="0"/>
          <c:cat>
            <c:strRef>
              <c:f>SUMMARY!$A$3:$A$5</c:f>
              <c:strCache>
                <c:ptCount val="3"/>
                <c:pt idx="0">
                  <c:v>Department X</c:v>
                </c:pt>
                <c:pt idx="1">
                  <c:v>Department Y</c:v>
                </c:pt>
                <c:pt idx="2">
                  <c:v>Department Z</c:v>
                </c:pt>
              </c:strCache>
            </c:strRef>
          </c:cat>
          <c:val>
            <c:numRef>
              <c:f>SUMMARY!$B$3:$B$5</c:f>
              <c:numCache>
                <c:formatCode>0.00;[Red]0.00</c:formatCode>
                <c:ptCount val="3"/>
                <c:pt idx="0">
                  <c:v>25000</c:v>
                </c:pt>
                <c:pt idx="1">
                  <c:v>10000</c:v>
                </c:pt>
                <c:pt idx="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3-4466-AD71-25B0FCC437E1}"/>
            </c:ext>
          </c:extLst>
        </c:ser>
        <c:ser>
          <c:idx val="1"/>
          <c:order val="1"/>
          <c:tx>
            <c:v>Spent</c:v>
          </c:tx>
          <c:invertIfNegative val="0"/>
          <c:val>
            <c:numRef>
              <c:f>SUMMARY!$Z$3:$Z$5</c:f>
              <c:numCache>
                <c:formatCode>0.00;[Red]0.00</c:formatCode>
                <c:ptCount val="3"/>
                <c:pt idx="0">
                  <c:v>2580.6801000000005</c:v>
                </c:pt>
                <c:pt idx="1">
                  <c:v>320.36929999999995</c:v>
                </c:pt>
                <c:pt idx="2">
                  <c:v>230.7458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3-4466-AD71-25B0FCC43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61824"/>
        <c:axId val="1"/>
      </c:barChart>
      <c:catAx>
        <c:axId val="4127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;[Red]0" sourceLinked="0"/>
        <c:majorTickMark val="out"/>
        <c:minorTickMark val="none"/>
        <c:tickLblPos val="nextTo"/>
        <c:crossAx val="41276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28575</xdr:rowOff>
    </xdr:from>
    <xdr:to>
      <xdr:col>23</xdr:col>
      <xdr:colOff>57150</xdr:colOff>
      <xdr:row>42</xdr:row>
      <xdr:rowOff>85725</xdr:rowOff>
    </xdr:to>
    <xdr:graphicFrame macro="">
      <xdr:nvGraphicFramePr>
        <xdr:cNvPr id="1047" name="Chart 2">
          <a:extLst>
            <a:ext uri="{FF2B5EF4-FFF2-40B4-BE49-F238E27FC236}">
              <a16:creationId xmlns:a16="http://schemas.microsoft.com/office/drawing/2014/main" id="{26BB5FC2-04F0-457B-BE85-5A526212C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sqref="A1:C1"/>
    </sheetView>
  </sheetViews>
  <sheetFormatPr defaultColWidth="17" defaultRowHeight="11.25" x14ac:dyDescent="0.2"/>
  <cols>
    <col min="1" max="1" width="11" style="1" customWidth="1"/>
    <col min="2" max="2" width="8" style="6" customWidth="1"/>
    <col min="3" max="25" width="6.5703125" style="6" customWidth="1"/>
    <col min="26" max="26" width="8.7109375" style="6" bestFit="1" customWidth="1"/>
    <col min="27" max="27" width="13.42578125" style="6" bestFit="1" customWidth="1"/>
    <col min="28" max="28" width="8.140625" style="6" bestFit="1" customWidth="1"/>
    <col min="29" max="33" width="6.5703125" style="6" customWidth="1"/>
    <col min="34" max="34" width="8.7109375" style="6" bestFit="1" customWidth="1"/>
    <col min="35" max="35" width="13.85546875" style="1" bestFit="1" customWidth="1"/>
    <col min="36" max="36" width="8.28515625" style="1" bestFit="1" customWidth="1"/>
    <col min="37" max="37" width="6.5703125" style="1" bestFit="1" customWidth="1"/>
    <col min="38" max="16384" width="17" style="1"/>
  </cols>
  <sheetData>
    <row r="1" spans="1:34" x14ac:dyDescent="0.2">
      <c r="A1" s="63" t="s">
        <v>219</v>
      </c>
      <c r="B1" s="63"/>
      <c r="C1" s="63"/>
    </row>
    <row r="2" spans="1:34" x14ac:dyDescent="0.2">
      <c r="A2" s="2" t="s">
        <v>212</v>
      </c>
      <c r="B2" s="7" t="s">
        <v>216</v>
      </c>
      <c r="C2" s="5">
        <v>41183</v>
      </c>
      <c r="D2" s="5">
        <v>41184</v>
      </c>
      <c r="E2" s="5">
        <v>41185</v>
      </c>
      <c r="F2" s="5">
        <v>41186</v>
      </c>
      <c r="G2" s="5">
        <v>41187</v>
      </c>
      <c r="H2" s="5">
        <v>41190</v>
      </c>
      <c r="I2" s="5">
        <v>41191</v>
      </c>
      <c r="J2" s="5">
        <v>41192</v>
      </c>
      <c r="K2" s="5">
        <v>41193</v>
      </c>
      <c r="L2" s="5">
        <v>41194</v>
      </c>
      <c r="M2" s="5">
        <v>41197</v>
      </c>
      <c r="N2" s="5">
        <v>41198</v>
      </c>
      <c r="O2" s="5">
        <v>41199</v>
      </c>
      <c r="P2" s="5">
        <v>41200</v>
      </c>
      <c r="Q2" s="5">
        <v>41201</v>
      </c>
      <c r="R2" s="5">
        <v>41204</v>
      </c>
      <c r="S2" s="5">
        <v>41205</v>
      </c>
      <c r="T2" s="5">
        <v>41206</v>
      </c>
      <c r="U2" s="5">
        <v>41207</v>
      </c>
      <c r="V2" s="5">
        <v>41208</v>
      </c>
      <c r="W2" s="5">
        <v>41211</v>
      </c>
      <c r="X2" s="5">
        <v>41212</v>
      </c>
      <c r="Y2" s="8">
        <v>41213</v>
      </c>
      <c r="Z2" s="7" t="s">
        <v>217</v>
      </c>
      <c r="AA2" s="7" t="s">
        <v>418</v>
      </c>
      <c r="AB2" s="9" t="s">
        <v>218</v>
      </c>
      <c r="AC2" s="1"/>
      <c r="AD2" s="1"/>
      <c r="AE2" s="1"/>
      <c r="AF2" s="1"/>
      <c r="AG2" s="1"/>
      <c r="AH2" s="1"/>
    </row>
    <row r="3" spans="1:34" x14ac:dyDescent="0.2">
      <c r="A3" s="3" t="s">
        <v>213</v>
      </c>
      <c r="B3" s="10">
        <v>25000</v>
      </c>
      <c r="C3" s="11">
        <v>1004.2940000000001</v>
      </c>
      <c r="D3" s="11">
        <v>1576.3861000000004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>
        <f>SUM(C3:Y3)</f>
        <v>2580.6801000000005</v>
      </c>
      <c r="AA3" s="13">
        <f>B3-Z3</f>
        <v>22419.319899999999</v>
      </c>
      <c r="AB3" s="13">
        <f>(AVERAGE(C3:Y3))-(B3/31)</f>
        <v>483.8884370967744</v>
      </c>
      <c r="AC3" s="14"/>
      <c r="AD3" s="1"/>
      <c r="AE3" s="1"/>
      <c r="AF3" s="1"/>
      <c r="AG3" s="1"/>
      <c r="AH3" s="1"/>
    </row>
    <row r="4" spans="1:34" x14ac:dyDescent="0.2">
      <c r="A4" s="3" t="s">
        <v>214</v>
      </c>
      <c r="B4" s="10">
        <v>10000</v>
      </c>
      <c r="C4" s="11">
        <v>264.13439999999997</v>
      </c>
      <c r="D4" s="11">
        <v>56.234900000000003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0">
        <f>SUM(C4:Y4)</f>
        <v>320.36929999999995</v>
      </c>
      <c r="AA4" s="13">
        <f>B4-Z4</f>
        <v>9679.6306999999997</v>
      </c>
      <c r="AB4" s="62">
        <f>(AVERAGE(C4:Y4))-(B4/31)</f>
        <v>-162.39599516129033</v>
      </c>
      <c r="AC4" s="14"/>
      <c r="AD4" s="1"/>
      <c r="AE4" s="1"/>
      <c r="AF4" s="1"/>
      <c r="AG4" s="1"/>
      <c r="AH4" s="1"/>
    </row>
    <row r="5" spans="1:34" x14ac:dyDescent="0.2">
      <c r="A5" s="3" t="s">
        <v>215</v>
      </c>
      <c r="B5" s="10">
        <v>1800</v>
      </c>
      <c r="C5" s="11">
        <v>60.139399999999988</v>
      </c>
      <c r="D5" s="11">
        <v>170.60640000000001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0">
        <f>SUM(C5:Y5)</f>
        <v>230.7458</v>
      </c>
      <c r="AA5" s="13">
        <f>B5-Z5</f>
        <v>1569.2542000000001</v>
      </c>
      <c r="AB5" s="13">
        <f>(AVERAGE(C5:Y5))-(B5/31)</f>
        <v>57.308383870967745</v>
      </c>
      <c r="AC5" s="14"/>
      <c r="AD5" s="1"/>
      <c r="AE5" s="1"/>
      <c r="AF5" s="1"/>
      <c r="AG5" s="1"/>
      <c r="AH5" s="1"/>
    </row>
    <row r="6" spans="1:34" x14ac:dyDescent="0.2">
      <c r="AA6" s="1"/>
      <c r="AB6" s="1"/>
      <c r="AC6" s="1"/>
      <c r="AD6" s="1"/>
      <c r="AE6" s="1"/>
      <c r="AF6" s="1"/>
      <c r="AG6" s="1"/>
      <c r="AH6" s="1"/>
    </row>
    <row r="7" spans="1:34" x14ac:dyDescent="0.2"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63" t="s">
        <v>220</v>
      </c>
      <c r="B8" s="63"/>
      <c r="C8" s="63"/>
      <c r="AA8" s="1"/>
      <c r="AB8" s="1"/>
      <c r="AC8" s="1"/>
      <c r="AD8" s="1"/>
      <c r="AE8" s="1"/>
      <c r="AF8" s="1"/>
      <c r="AG8" s="1"/>
      <c r="AH8" s="1"/>
    </row>
    <row r="9" spans="1:34" x14ac:dyDescent="0.2">
      <c r="A9" s="2" t="s">
        <v>212</v>
      </c>
      <c r="B9" s="7" t="s">
        <v>216</v>
      </c>
      <c r="C9" s="5">
        <v>41183</v>
      </c>
      <c r="D9" s="5">
        <v>41184</v>
      </c>
      <c r="E9" s="5">
        <v>41185</v>
      </c>
      <c r="F9" s="5">
        <v>41186</v>
      </c>
      <c r="G9" s="5">
        <v>41187</v>
      </c>
      <c r="H9" s="5">
        <v>41190</v>
      </c>
      <c r="I9" s="5">
        <v>41191</v>
      </c>
      <c r="J9" s="5">
        <v>41192</v>
      </c>
      <c r="K9" s="5">
        <v>41193</v>
      </c>
      <c r="L9" s="5">
        <v>41194</v>
      </c>
      <c r="M9" s="5">
        <v>41197</v>
      </c>
      <c r="N9" s="5">
        <v>41198</v>
      </c>
      <c r="O9" s="5">
        <v>41199</v>
      </c>
      <c r="P9" s="5">
        <v>41200</v>
      </c>
      <c r="Q9" s="5">
        <v>41201</v>
      </c>
      <c r="R9" s="5">
        <v>41204</v>
      </c>
      <c r="S9" s="5">
        <v>41205</v>
      </c>
      <c r="T9" s="5">
        <v>41206</v>
      </c>
      <c r="U9" s="5">
        <v>41207</v>
      </c>
      <c r="V9" s="5">
        <v>41208</v>
      </c>
      <c r="W9" s="5">
        <v>41211</v>
      </c>
      <c r="X9" s="5">
        <v>41212</v>
      </c>
      <c r="Y9" s="8">
        <v>41213</v>
      </c>
      <c r="Z9" s="7" t="s">
        <v>217</v>
      </c>
      <c r="AA9" s="1"/>
      <c r="AB9" s="1"/>
      <c r="AC9" s="1"/>
      <c r="AD9" s="1"/>
      <c r="AE9" s="1"/>
      <c r="AF9" s="1"/>
      <c r="AG9" s="1"/>
      <c r="AH9" s="1"/>
    </row>
    <row r="10" spans="1:34" x14ac:dyDescent="0.2">
      <c r="A10" s="3" t="s">
        <v>213</v>
      </c>
      <c r="B10" s="10">
        <f t="shared" ref="B10:C12" si="0">B3</f>
        <v>25000</v>
      </c>
      <c r="C10" s="11">
        <f t="shared" si="0"/>
        <v>1004.2940000000001</v>
      </c>
      <c r="D10" s="11">
        <f>IF(ISBLANK(D3),"",(C10+D3))</f>
        <v>2580.6801000000005</v>
      </c>
      <c r="E10" s="11" t="str">
        <f>IF(ISBLANK(E3),"",(D10+E3))</f>
        <v/>
      </c>
      <c r="F10" s="11" t="str">
        <f>IF(ISBLANK(F3),"",(E10+F3))</f>
        <v/>
      </c>
      <c r="G10" s="11" t="str">
        <f>IF(ISBLANK(G3),"",(F10+G3))</f>
        <v/>
      </c>
      <c r="H10" s="11" t="str">
        <f>IF(ISBLANK(H3),"",(G10+H3))</f>
        <v/>
      </c>
      <c r="I10" s="11" t="str">
        <f t="shared" ref="I10:L12" si="1">IF(ISBLANK(I3),"",(H10+I3))</f>
        <v/>
      </c>
      <c r="J10" s="11" t="str">
        <f t="shared" si="1"/>
        <v/>
      </c>
      <c r="K10" s="11" t="str">
        <f t="shared" si="1"/>
        <v/>
      </c>
      <c r="L10" s="11" t="str">
        <f t="shared" si="1"/>
        <v/>
      </c>
      <c r="M10" s="11" t="str">
        <f t="shared" ref="M10:Y10" si="2">IF(ISBLANK(M3),"",(L10+M3))</f>
        <v/>
      </c>
      <c r="N10" s="11" t="str">
        <f t="shared" si="2"/>
        <v/>
      </c>
      <c r="O10" s="11" t="str">
        <f t="shared" si="2"/>
        <v/>
      </c>
      <c r="P10" s="11" t="str">
        <f t="shared" si="2"/>
        <v/>
      </c>
      <c r="Q10" s="11" t="str">
        <f t="shared" si="2"/>
        <v/>
      </c>
      <c r="R10" s="11" t="str">
        <f t="shared" si="2"/>
        <v/>
      </c>
      <c r="S10" s="11" t="str">
        <f t="shared" si="2"/>
        <v/>
      </c>
      <c r="T10" s="11" t="str">
        <f t="shared" si="2"/>
        <v/>
      </c>
      <c r="U10" s="11" t="str">
        <f t="shared" si="2"/>
        <v/>
      </c>
      <c r="V10" s="11" t="str">
        <f t="shared" si="2"/>
        <v/>
      </c>
      <c r="W10" s="11" t="str">
        <f t="shared" si="2"/>
        <v/>
      </c>
      <c r="X10" s="11" t="str">
        <f t="shared" si="2"/>
        <v/>
      </c>
      <c r="Y10" s="11" t="str">
        <f t="shared" si="2"/>
        <v/>
      </c>
      <c r="Z10" s="10">
        <f>SUM(C10:Y10)</f>
        <v>3584.9741000000004</v>
      </c>
      <c r="AA10" s="1"/>
      <c r="AB10" s="1"/>
      <c r="AC10" s="1"/>
      <c r="AD10" s="1"/>
      <c r="AE10" s="1"/>
      <c r="AF10" s="1"/>
      <c r="AG10" s="1"/>
      <c r="AH10" s="1"/>
    </row>
    <row r="11" spans="1:34" x14ac:dyDescent="0.2">
      <c r="A11" s="3" t="s">
        <v>214</v>
      </c>
      <c r="B11" s="10">
        <f t="shared" si="0"/>
        <v>10000</v>
      </c>
      <c r="C11" s="11">
        <f t="shared" si="0"/>
        <v>264.13439999999997</v>
      </c>
      <c r="D11" s="11">
        <f t="shared" ref="D11:F12" si="3">IF(ISBLANK(D4),"",(C11+D4))</f>
        <v>320.36929999999995</v>
      </c>
      <c r="E11" s="11" t="str">
        <f t="shared" si="3"/>
        <v/>
      </c>
      <c r="F11" s="11" t="str">
        <f t="shared" si="3"/>
        <v/>
      </c>
      <c r="G11" s="11" t="str">
        <f t="shared" ref="G11:L12" si="4">IF(ISBLANK(G4),"",(F11+G4))</f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ref="M11:Y11" si="5">IF(ISBLANK(M4),"",(L11+M4))</f>
        <v/>
      </c>
      <c r="N11" s="11" t="str">
        <f t="shared" si="5"/>
        <v/>
      </c>
      <c r="O11" s="11" t="str">
        <f t="shared" si="5"/>
        <v/>
      </c>
      <c r="P11" s="11" t="str">
        <f t="shared" si="5"/>
        <v/>
      </c>
      <c r="Q11" s="11" t="str">
        <f t="shared" si="5"/>
        <v/>
      </c>
      <c r="R11" s="11" t="str">
        <f t="shared" si="5"/>
        <v/>
      </c>
      <c r="S11" s="11" t="str">
        <f t="shared" si="5"/>
        <v/>
      </c>
      <c r="T11" s="11" t="str">
        <f t="shared" si="5"/>
        <v/>
      </c>
      <c r="U11" s="11" t="str">
        <f t="shared" si="5"/>
        <v/>
      </c>
      <c r="V11" s="11" t="str">
        <f t="shared" si="5"/>
        <v/>
      </c>
      <c r="W11" s="11" t="str">
        <f t="shared" si="5"/>
        <v/>
      </c>
      <c r="X11" s="11" t="str">
        <f t="shared" si="5"/>
        <v/>
      </c>
      <c r="Y11" s="11" t="str">
        <f t="shared" si="5"/>
        <v/>
      </c>
      <c r="Z11" s="10">
        <f>SUM(C11:Y11)</f>
        <v>584.50369999999998</v>
      </c>
      <c r="AA11" s="1"/>
      <c r="AB11" s="1"/>
      <c r="AC11" s="1"/>
      <c r="AD11" s="1"/>
      <c r="AE11" s="1"/>
      <c r="AF11" s="1"/>
      <c r="AG11" s="1"/>
      <c r="AH11" s="1"/>
    </row>
    <row r="12" spans="1:34" x14ac:dyDescent="0.2">
      <c r="A12" s="3" t="s">
        <v>215</v>
      </c>
      <c r="B12" s="10">
        <f t="shared" si="0"/>
        <v>1800</v>
      </c>
      <c r="C12" s="11">
        <f t="shared" si="0"/>
        <v>60.139399999999988</v>
      </c>
      <c r="D12" s="11">
        <f t="shared" si="3"/>
        <v>230.7458</v>
      </c>
      <c r="E12" s="11" t="str">
        <f t="shared" si="3"/>
        <v/>
      </c>
      <c r="F12" s="11" t="str">
        <f t="shared" si="3"/>
        <v/>
      </c>
      <c r="G12" s="11" t="str">
        <f t="shared" si="4"/>
        <v/>
      </c>
      <c r="H12" s="11" t="str">
        <f t="shared" si="4"/>
        <v/>
      </c>
      <c r="I12" s="11" t="str">
        <f t="shared" si="1"/>
        <v/>
      </c>
      <c r="J12" s="11" t="str">
        <f t="shared" si="1"/>
        <v/>
      </c>
      <c r="K12" s="11" t="str">
        <f t="shared" si="1"/>
        <v/>
      </c>
      <c r="L12" s="11" t="str">
        <f t="shared" si="1"/>
        <v/>
      </c>
      <c r="M12" s="11" t="str">
        <f t="shared" ref="M12:Y12" si="6">IF(ISBLANK(M5),"",(L12+M5))</f>
        <v/>
      </c>
      <c r="N12" s="11" t="str">
        <f t="shared" si="6"/>
        <v/>
      </c>
      <c r="O12" s="11" t="str">
        <f t="shared" si="6"/>
        <v/>
      </c>
      <c r="P12" s="11" t="str">
        <f t="shared" si="6"/>
        <v/>
      </c>
      <c r="Q12" s="11" t="str">
        <f t="shared" si="6"/>
        <v/>
      </c>
      <c r="R12" s="11" t="str">
        <f t="shared" si="6"/>
        <v/>
      </c>
      <c r="S12" s="11" t="str">
        <f t="shared" si="6"/>
        <v/>
      </c>
      <c r="T12" s="11" t="str">
        <f t="shared" si="6"/>
        <v/>
      </c>
      <c r="U12" s="11" t="str">
        <f t="shared" si="6"/>
        <v/>
      </c>
      <c r="V12" s="11" t="str">
        <f t="shared" si="6"/>
        <v/>
      </c>
      <c r="W12" s="11" t="str">
        <f t="shared" si="6"/>
        <v/>
      </c>
      <c r="X12" s="11" t="str">
        <f t="shared" si="6"/>
        <v/>
      </c>
      <c r="Y12" s="11" t="str">
        <f t="shared" si="6"/>
        <v/>
      </c>
      <c r="Z12" s="10">
        <f>SUM(C12:Y12)</f>
        <v>290.8852</v>
      </c>
      <c r="AA12" s="1"/>
      <c r="AB12" s="1"/>
      <c r="AC12" s="1"/>
      <c r="AD12" s="1"/>
      <c r="AE12" s="1"/>
      <c r="AF12" s="1"/>
      <c r="AG12" s="1"/>
      <c r="AH12" s="1"/>
    </row>
    <row r="13" spans="1:34" x14ac:dyDescent="0.2">
      <c r="A13" s="4"/>
      <c r="B13" s="3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5"/>
    </row>
    <row r="14" spans="1:34" x14ac:dyDescent="0.2">
      <c r="A14" s="4"/>
      <c r="B14" s="3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35"/>
    </row>
    <row r="15" spans="1:34" x14ac:dyDescent="0.2">
      <c r="A15" s="72" t="s">
        <v>267</v>
      </c>
      <c r="B15" s="72"/>
      <c r="C15" s="7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35"/>
    </row>
    <row r="16" spans="1:34" ht="15" customHeight="1" x14ac:dyDescent="0.2">
      <c r="A16" s="2" t="s">
        <v>212</v>
      </c>
      <c r="B16" s="64" t="s">
        <v>217</v>
      </c>
      <c r="C16" s="65"/>
      <c r="D16" s="64" t="s">
        <v>418</v>
      </c>
      <c r="E16" s="65"/>
      <c r="F16" s="68" t="s">
        <v>266</v>
      </c>
      <c r="G16" s="6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35"/>
    </row>
    <row r="17" spans="1:34" ht="12.75" customHeight="1" x14ac:dyDescent="0.2">
      <c r="A17" s="3" t="s">
        <v>213</v>
      </c>
      <c r="B17" s="66">
        <f>Z3</f>
        <v>2580.6801000000005</v>
      </c>
      <c r="C17" s="67"/>
      <c r="D17" s="66">
        <f>AA3</f>
        <v>22419.319899999999</v>
      </c>
      <c r="E17" s="67"/>
      <c r="F17" s="70">
        <f>AB3</f>
        <v>483.8884370967744</v>
      </c>
      <c r="G17" s="7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35"/>
    </row>
    <row r="18" spans="1:34" ht="12.75" customHeight="1" x14ac:dyDescent="0.2">
      <c r="A18" s="3" t="s">
        <v>214</v>
      </c>
      <c r="B18" s="66">
        <f>Z4</f>
        <v>320.36929999999995</v>
      </c>
      <c r="C18" s="67"/>
      <c r="D18" s="66">
        <f>AA4</f>
        <v>9679.6306999999997</v>
      </c>
      <c r="E18" s="67"/>
      <c r="F18" s="70">
        <f>AB4</f>
        <v>-162.39599516129033</v>
      </c>
      <c r="G18" s="7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35"/>
    </row>
    <row r="19" spans="1:34" ht="12.75" customHeight="1" x14ac:dyDescent="0.2">
      <c r="A19" s="3" t="s">
        <v>215</v>
      </c>
      <c r="B19" s="66">
        <f>Z5</f>
        <v>230.7458</v>
      </c>
      <c r="C19" s="67"/>
      <c r="D19" s="66">
        <f>AA5</f>
        <v>1569.2542000000001</v>
      </c>
      <c r="E19" s="67"/>
      <c r="F19" s="70">
        <f>AB5</f>
        <v>57.308383870967745</v>
      </c>
      <c r="G19" s="7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35"/>
    </row>
    <row r="20" spans="1:34" x14ac:dyDescent="0.2">
      <c r="A20" s="4"/>
      <c r="B20" s="3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35"/>
    </row>
    <row r="21" spans="1:34" x14ac:dyDescent="0.2">
      <c r="A21" s="4"/>
      <c r="B21" s="3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35"/>
    </row>
  </sheetData>
  <mergeCells count="15">
    <mergeCell ref="F16:G16"/>
    <mergeCell ref="F17:G17"/>
    <mergeCell ref="F18:G18"/>
    <mergeCell ref="F19:G19"/>
    <mergeCell ref="A8:C8"/>
    <mergeCell ref="A15:C15"/>
    <mergeCell ref="A1:C1"/>
    <mergeCell ref="B16:C16"/>
    <mergeCell ref="B17:C17"/>
    <mergeCell ref="B18:C18"/>
    <mergeCell ref="B19:C19"/>
    <mergeCell ref="D16:E16"/>
    <mergeCell ref="D17:E17"/>
    <mergeCell ref="D18:E18"/>
    <mergeCell ref="D19:E19"/>
  </mergeCells>
  <pageMargins left="0.7" right="0.7" top="0.75" bottom="0.75" header="0.3" footer="0.3"/>
  <pageSetup orientation="portrait" r:id="rId1"/>
  <ignoredErrors>
    <ignoredError sqref="Z3 Z4:Z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pane ySplit="1" topLeftCell="A2" activePane="bottomLeft" state="frozen"/>
      <selection pane="bottomLeft" activeCell="P42" sqref="P42 P63 P103"/>
    </sheetView>
  </sheetViews>
  <sheetFormatPr defaultColWidth="52.5703125" defaultRowHeight="11.25" outlineLevelRow="4" x14ac:dyDescent="0.2"/>
  <cols>
    <col min="1" max="1" width="7.28515625" style="1" bestFit="1" customWidth="1"/>
    <col min="2" max="2" width="17.28515625" style="1" bestFit="1" customWidth="1"/>
    <col min="3" max="3" width="3" style="1" bestFit="1" customWidth="1"/>
    <col min="4" max="4" width="7" style="1" bestFit="1" customWidth="1"/>
    <col min="5" max="5" width="4" style="1" bestFit="1" customWidth="1"/>
    <col min="6" max="6" width="8.7109375" style="1" bestFit="1" customWidth="1"/>
    <col min="7" max="8" width="9.140625" style="1" bestFit="1" customWidth="1"/>
    <col min="9" max="9" width="35.42578125" style="1" bestFit="1" customWidth="1"/>
    <col min="10" max="10" width="10" style="1" bestFit="1" customWidth="1"/>
    <col min="11" max="11" width="22" style="1" bestFit="1" customWidth="1"/>
    <col min="12" max="12" width="12.42578125" style="1" bestFit="1" customWidth="1"/>
    <col min="13" max="13" width="3.140625" style="1" bestFit="1" customWidth="1"/>
    <col min="14" max="14" width="4.140625" style="1" bestFit="1" customWidth="1"/>
    <col min="15" max="15" width="6.5703125" style="1" bestFit="1" customWidth="1"/>
    <col min="16" max="16" width="8.7109375" style="1" bestFit="1" customWidth="1"/>
    <col min="17" max="16384" width="52.5703125" style="1"/>
  </cols>
  <sheetData>
    <row r="1" spans="1:16" x14ac:dyDescent="0.2">
      <c r="A1" s="58" t="s">
        <v>0</v>
      </c>
      <c r="B1" s="58" t="s">
        <v>221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8" t="s">
        <v>10</v>
      </c>
      <c r="M1" s="58" t="s">
        <v>11</v>
      </c>
      <c r="N1" s="58" t="s">
        <v>12</v>
      </c>
      <c r="O1" s="58" t="s">
        <v>13</v>
      </c>
      <c r="P1" s="58" t="s">
        <v>14</v>
      </c>
    </row>
    <row r="2" spans="1:16" outlineLevel="4" x14ac:dyDescent="0.2">
      <c r="A2" s="41">
        <v>14698</v>
      </c>
      <c r="B2" s="16" t="s">
        <v>222</v>
      </c>
      <c r="C2" s="42" t="s">
        <v>39</v>
      </c>
      <c r="D2" s="42" t="s">
        <v>268</v>
      </c>
      <c r="E2" s="41">
        <v>5</v>
      </c>
      <c r="F2" s="42" t="s">
        <v>269</v>
      </c>
      <c r="G2" s="42" t="s">
        <v>294</v>
      </c>
      <c r="H2" s="42" t="s">
        <v>295</v>
      </c>
      <c r="I2" s="42" t="s">
        <v>296</v>
      </c>
      <c r="J2" s="42" t="s">
        <v>297</v>
      </c>
      <c r="K2" s="42" t="s">
        <v>103</v>
      </c>
      <c r="L2" s="42" t="s">
        <v>20</v>
      </c>
      <c r="M2" s="42" t="s">
        <v>21</v>
      </c>
      <c r="N2" s="41">
        <v>1</v>
      </c>
      <c r="O2" s="41">
        <v>54.389099999999999</v>
      </c>
      <c r="P2" s="43">
        <v>54.389099999999999</v>
      </c>
    </row>
    <row r="3" spans="1:16" outlineLevel="3" x14ac:dyDescent="0.2">
      <c r="A3" s="44"/>
      <c r="B3" s="19"/>
      <c r="C3" s="45"/>
      <c r="D3" s="45"/>
      <c r="E3" s="44"/>
      <c r="F3" s="45"/>
      <c r="G3" s="45"/>
      <c r="H3" s="45"/>
      <c r="I3" s="45"/>
      <c r="J3" s="46" t="s">
        <v>402</v>
      </c>
      <c r="K3" s="45"/>
      <c r="L3" s="45"/>
      <c r="M3" s="45"/>
      <c r="N3" s="44"/>
      <c r="O3" s="44"/>
      <c r="P3" s="47">
        <f>SUBTOTAL(9,P2:P2)</f>
        <v>54.389099999999999</v>
      </c>
    </row>
    <row r="4" spans="1:16" outlineLevel="4" x14ac:dyDescent="0.2">
      <c r="A4" s="41">
        <v>14698</v>
      </c>
      <c r="B4" s="16" t="s">
        <v>222</v>
      </c>
      <c r="C4" s="42" t="s">
        <v>39</v>
      </c>
      <c r="D4" s="42" t="s">
        <v>268</v>
      </c>
      <c r="E4" s="41">
        <v>73</v>
      </c>
      <c r="F4" s="42" t="s">
        <v>269</v>
      </c>
      <c r="G4" s="42" t="s">
        <v>104</v>
      </c>
      <c r="H4" s="42" t="s">
        <v>105</v>
      </c>
      <c r="I4" s="42" t="s">
        <v>106</v>
      </c>
      <c r="J4" s="42" t="s">
        <v>71</v>
      </c>
      <c r="K4" s="42" t="s">
        <v>35</v>
      </c>
      <c r="L4" s="42" t="s">
        <v>20</v>
      </c>
      <c r="M4" s="42" t="s">
        <v>21</v>
      </c>
      <c r="N4" s="41">
        <v>1</v>
      </c>
      <c r="O4" s="41">
        <v>4.6079999999999997</v>
      </c>
      <c r="P4" s="43">
        <v>4.6079999999999997</v>
      </c>
    </row>
    <row r="5" spans="1:16" outlineLevel="3" x14ac:dyDescent="0.2">
      <c r="A5" s="44"/>
      <c r="B5" s="19"/>
      <c r="C5" s="45"/>
      <c r="D5" s="45"/>
      <c r="E5" s="44"/>
      <c r="F5" s="45"/>
      <c r="G5" s="45"/>
      <c r="H5" s="45"/>
      <c r="I5" s="45"/>
      <c r="J5" s="46" t="s">
        <v>228</v>
      </c>
      <c r="K5" s="45"/>
      <c r="L5" s="45"/>
      <c r="M5" s="45"/>
      <c r="N5" s="44"/>
      <c r="O5" s="44"/>
      <c r="P5" s="47">
        <f>SUBTOTAL(9,P4:P4)</f>
        <v>4.6079999999999997</v>
      </c>
    </row>
    <row r="6" spans="1:16" outlineLevel="4" x14ac:dyDescent="0.2">
      <c r="A6" s="41">
        <v>14698</v>
      </c>
      <c r="B6" s="16" t="s">
        <v>222</v>
      </c>
      <c r="C6" s="42" t="s">
        <v>39</v>
      </c>
      <c r="D6" s="42" t="s">
        <v>268</v>
      </c>
      <c r="E6" s="41">
        <v>12</v>
      </c>
      <c r="F6" s="42" t="s">
        <v>269</v>
      </c>
      <c r="G6" s="42" t="s">
        <v>281</v>
      </c>
      <c r="H6" s="42" t="s">
        <v>282</v>
      </c>
      <c r="I6" s="42" t="s">
        <v>283</v>
      </c>
      <c r="J6" s="42" t="s">
        <v>284</v>
      </c>
      <c r="K6" s="42" t="s">
        <v>35</v>
      </c>
      <c r="L6" s="42" t="s">
        <v>20</v>
      </c>
      <c r="M6" s="42" t="s">
        <v>21</v>
      </c>
      <c r="N6" s="41">
        <v>1</v>
      </c>
      <c r="O6" s="41">
        <v>0.44400000000000001</v>
      </c>
      <c r="P6" s="43">
        <v>0.44400000000000001</v>
      </c>
    </row>
    <row r="7" spans="1:16" outlineLevel="4" x14ac:dyDescent="0.2">
      <c r="A7" s="41">
        <v>14698</v>
      </c>
      <c r="B7" s="16" t="s">
        <v>222</v>
      </c>
      <c r="C7" s="42" t="s">
        <v>39</v>
      </c>
      <c r="D7" s="42" t="s">
        <v>268</v>
      </c>
      <c r="E7" s="41">
        <v>73</v>
      </c>
      <c r="F7" s="42" t="s">
        <v>269</v>
      </c>
      <c r="G7" s="42" t="s">
        <v>104</v>
      </c>
      <c r="H7" s="42" t="s">
        <v>105</v>
      </c>
      <c r="I7" s="42" t="s">
        <v>106</v>
      </c>
      <c r="J7" s="42" t="s">
        <v>284</v>
      </c>
      <c r="K7" s="42" t="s">
        <v>35</v>
      </c>
      <c r="L7" s="42" t="s">
        <v>20</v>
      </c>
      <c r="M7" s="42" t="s">
        <v>21</v>
      </c>
      <c r="N7" s="41">
        <v>1</v>
      </c>
      <c r="O7" s="41">
        <v>4.6079999999999997</v>
      </c>
      <c r="P7" s="43">
        <v>4.6079999999999997</v>
      </c>
    </row>
    <row r="8" spans="1:16" outlineLevel="4" x14ac:dyDescent="0.2">
      <c r="A8" s="41">
        <v>14698</v>
      </c>
      <c r="B8" s="16" t="s">
        <v>222</v>
      </c>
      <c r="C8" s="42" t="s">
        <v>39</v>
      </c>
      <c r="D8" s="42" t="s">
        <v>268</v>
      </c>
      <c r="E8" s="41">
        <v>26</v>
      </c>
      <c r="F8" s="42" t="s">
        <v>269</v>
      </c>
      <c r="G8" s="42" t="s">
        <v>307</v>
      </c>
      <c r="H8" s="42" t="s">
        <v>308</v>
      </c>
      <c r="I8" s="42" t="s">
        <v>309</v>
      </c>
      <c r="J8" s="42" t="s">
        <v>284</v>
      </c>
      <c r="K8" s="42" t="s">
        <v>310</v>
      </c>
      <c r="L8" s="42" t="s">
        <v>20</v>
      </c>
      <c r="M8" s="42" t="s">
        <v>21</v>
      </c>
      <c r="N8" s="41">
        <v>1</v>
      </c>
      <c r="O8" s="41">
        <v>156</v>
      </c>
      <c r="P8" s="43">
        <v>156</v>
      </c>
    </row>
    <row r="9" spans="1:16" outlineLevel="3" x14ac:dyDescent="0.2">
      <c r="A9" s="44"/>
      <c r="B9" s="19"/>
      <c r="C9" s="45"/>
      <c r="D9" s="45"/>
      <c r="E9" s="44"/>
      <c r="F9" s="45"/>
      <c r="G9" s="45"/>
      <c r="H9" s="45"/>
      <c r="I9" s="45"/>
      <c r="J9" s="46" t="s">
        <v>403</v>
      </c>
      <c r="K9" s="45"/>
      <c r="L9" s="45"/>
      <c r="M9" s="45"/>
      <c r="N9" s="44"/>
      <c r="O9" s="44"/>
      <c r="P9" s="47">
        <f>SUBTOTAL(9,P6:P8)</f>
        <v>161.05199999999999</v>
      </c>
    </row>
    <row r="10" spans="1:16" outlineLevel="4" x14ac:dyDescent="0.2">
      <c r="A10" s="41">
        <v>14698</v>
      </c>
      <c r="B10" s="16" t="s">
        <v>222</v>
      </c>
      <c r="C10" s="42" t="s">
        <v>39</v>
      </c>
      <c r="D10" s="42" t="s">
        <v>268</v>
      </c>
      <c r="E10" s="41">
        <v>46</v>
      </c>
      <c r="F10" s="42" t="s">
        <v>269</v>
      </c>
      <c r="G10" s="42" t="s">
        <v>109</v>
      </c>
      <c r="H10" s="42" t="s">
        <v>110</v>
      </c>
      <c r="I10" s="42" t="s">
        <v>111</v>
      </c>
      <c r="J10" s="42" t="s">
        <v>306</v>
      </c>
      <c r="K10" s="42" t="s">
        <v>34</v>
      </c>
      <c r="L10" s="42" t="s">
        <v>20</v>
      </c>
      <c r="M10" s="42" t="s">
        <v>21</v>
      </c>
      <c r="N10" s="41">
        <v>100</v>
      </c>
      <c r="O10" s="41">
        <v>0.76319999999999999</v>
      </c>
      <c r="P10" s="43">
        <v>76.319999999999993</v>
      </c>
    </row>
    <row r="11" spans="1:16" outlineLevel="3" x14ac:dyDescent="0.2">
      <c r="A11" s="44"/>
      <c r="B11" s="19"/>
      <c r="C11" s="45"/>
      <c r="D11" s="45"/>
      <c r="E11" s="44"/>
      <c r="F11" s="45"/>
      <c r="G11" s="45"/>
      <c r="H11" s="45"/>
      <c r="I11" s="45"/>
      <c r="J11" s="46" t="s">
        <v>404</v>
      </c>
      <c r="K11" s="45"/>
      <c r="L11" s="45"/>
      <c r="M11" s="45"/>
      <c r="N11" s="44"/>
      <c r="O11" s="44"/>
      <c r="P11" s="47">
        <f>SUBTOTAL(9,P10:P10)</f>
        <v>76.319999999999993</v>
      </c>
    </row>
    <row r="12" spans="1:16" outlineLevel="4" x14ac:dyDescent="0.2">
      <c r="A12" s="41">
        <v>14698</v>
      </c>
      <c r="B12" s="16" t="s">
        <v>222</v>
      </c>
      <c r="C12" s="42" t="s">
        <v>39</v>
      </c>
      <c r="D12" s="42" t="s">
        <v>268</v>
      </c>
      <c r="E12" s="41">
        <v>75</v>
      </c>
      <c r="F12" s="42" t="s">
        <v>269</v>
      </c>
      <c r="G12" s="42" t="s">
        <v>270</v>
      </c>
      <c r="H12" s="42" t="s">
        <v>271</v>
      </c>
      <c r="I12" s="42" t="s">
        <v>272</v>
      </c>
      <c r="J12" s="42" t="s">
        <v>47</v>
      </c>
      <c r="K12" s="42" t="s">
        <v>25</v>
      </c>
      <c r="L12" s="42" t="s">
        <v>20</v>
      </c>
      <c r="M12" s="42" t="s">
        <v>21</v>
      </c>
      <c r="N12" s="41">
        <v>1</v>
      </c>
      <c r="O12" s="41">
        <v>2.08</v>
      </c>
      <c r="P12" s="43">
        <v>2.08</v>
      </c>
    </row>
    <row r="13" spans="1:16" outlineLevel="4" x14ac:dyDescent="0.2">
      <c r="A13" s="41">
        <v>14698</v>
      </c>
      <c r="B13" s="16" t="s">
        <v>222</v>
      </c>
      <c r="C13" s="42" t="s">
        <v>39</v>
      </c>
      <c r="D13" s="42" t="s">
        <v>268</v>
      </c>
      <c r="E13" s="41">
        <v>21</v>
      </c>
      <c r="F13" s="42" t="s">
        <v>269</v>
      </c>
      <c r="G13" s="42" t="s">
        <v>27</v>
      </c>
      <c r="H13" s="42" t="s">
        <v>28</v>
      </c>
      <c r="I13" s="42" t="s">
        <v>29</v>
      </c>
      <c r="J13" s="42" t="s">
        <v>47</v>
      </c>
      <c r="K13" s="42" t="s">
        <v>30</v>
      </c>
      <c r="L13" s="42" t="s">
        <v>20</v>
      </c>
      <c r="M13" s="42" t="s">
        <v>21</v>
      </c>
      <c r="N13" s="41">
        <v>2</v>
      </c>
      <c r="O13" s="41">
        <v>0.99</v>
      </c>
      <c r="P13" s="43">
        <v>1.98</v>
      </c>
    </row>
    <row r="14" spans="1:16" outlineLevel="4" x14ac:dyDescent="0.2">
      <c r="A14" s="41">
        <v>14698</v>
      </c>
      <c r="B14" s="16" t="s">
        <v>222</v>
      </c>
      <c r="C14" s="42" t="s">
        <v>39</v>
      </c>
      <c r="D14" s="42" t="s">
        <v>268</v>
      </c>
      <c r="E14" s="41">
        <v>61</v>
      </c>
      <c r="F14" s="42" t="s">
        <v>269</v>
      </c>
      <c r="G14" s="42" t="s">
        <v>53</v>
      </c>
      <c r="H14" s="42" t="s">
        <v>54</v>
      </c>
      <c r="I14" s="42" t="s">
        <v>55</v>
      </c>
      <c r="J14" s="42" t="s">
        <v>47</v>
      </c>
      <c r="K14" s="42" t="s">
        <v>30</v>
      </c>
      <c r="L14" s="42" t="s">
        <v>20</v>
      </c>
      <c r="M14" s="42" t="s">
        <v>21</v>
      </c>
      <c r="N14" s="41">
        <v>2</v>
      </c>
      <c r="O14" s="41">
        <v>1.2</v>
      </c>
      <c r="P14" s="43">
        <v>2.4</v>
      </c>
    </row>
    <row r="15" spans="1:16" outlineLevel="4" x14ac:dyDescent="0.2">
      <c r="A15" s="41">
        <v>14698</v>
      </c>
      <c r="B15" s="16" t="s">
        <v>222</v>
      </c>
      <c r="C15" s="42" t="s">
        <v>39</v>
      </c>
      <c r="D15" s="42" t="s">
        <v>268</v>
      </c>
      <c r="E15" s="41">
        <v>71</v>
      </c>
      <c r="F15" s="42" t="s">
        <v>269</v>
      </c>
      <c r="G15" s="42" t="s">
        <v>31</v>
      </c>
      <c r="H15" s="42" t="s">
        <v>32</v>
      </c>
      <c r="I15" s="42" t="s">
        <v>33</v>
      </c>
      <c r="J15" s="42" t="s">
        <v>47</v>
      </c>
      <c r="K15" s="42" t="s">
        <v>30</v>
      </c>
      <c r="L15" s="42" t="s">
        <v>20</v>
      </c>
      <c r="M15" s="42" t="s">
        <v>21</v>
      </c>
      <c r="N15" s="41">
        <v>2</v>
      </c>
      <c r="O15" s="41">
        <v>4.7013999999999996</v>
      </c>
      <c r="P15" s="43">
        <v>9.4027999999999992</v>
      </c>
    </row>
    <row r="16" spans="1:16" outlineLevel="4" x14ac:dyDescent="0.2">
      <c r="A16" s="41">
        <v>14698</v>
      </c>
      <c r="B16" s="16" t="s">
        <v>222</v>
      </c>
      <c r="C16" s="42" t="s">
        <v>39</v>
      </c>
      <c r="D16" s="42" t="s">
        <v>268</v>
      </c>
      <c r="E16" s="41">
        <v>22</v>
      </c>
      <c r="F16" s="42" t="s">
        <v>269</v>
      </c>
      <c r="G16" s="42" t="s">
        <v>141</v>
      </c>
      <c r="H16" s="42" t="s">
        <v>142</v>
      </c>
      <c r="I16" s="42" t="s">
        <v>143</v>
      </c>
      <c r="J16" s="42" t="s">
        <v>47</v>
      </c>
      <c r="K16" s="42" t="s">
        <v>25</v>
      </c>
      <c r="L16" s="42" t="s">
        <v>20</v>
      </c>
      <c r="M16" s="42" t="s">
        <v>21</v>
      </c>
      <c r="N16" s="41">
        <v>1</v>
      </c>
      <c r="O16" s="41">
        <v>0.87690000000000001</v>
      </c>
      <c r="P16" s="43">
        <v>0.87690000000000001</v>
      </c>
    </row>
    <row r="17" spans="1:16" outlineLevel="3" x14ac:dyDescent="0.2">
      <c r="A17" s="44"/>
      <c r="B17" s="19"/>
      <c r="C17" s="45"/>
      <c r="D17" s="45"/>
      <c r="E17" s="44"/>
      <c r="F17" s="45"/>
      <c r="G17" s="45"/>
      <c r="H17" s="45"/>
      <c r="I17" s="45"/>
      <c r="J17" s="46" t="s">
        <v>235</v>
      </c>
      <c r="K17" s="45"/>
      <c r="L17" s="45"/>
      <c r="M17" s="45"/>
      <c r="N17" s="44"/>
      <c r="O17" s="44"/>
      <c r="P17" s="47">
        <f>SUBTOTAL(9,P12:P16)</f>
        <v>16.739699999999999</v>
      </c>
    </row>
    <row r="18" spans="1:16" outlineLevel="4" x14ac:dyDescent="0.2">
      <c r="A18" s="41">
        <v>14698</v>
      </c>
      <c r="B18" s="16" t="s">
        <v>222</v>
      </c>
      <c r="C18" s="42" t="s">
        <v>39</v>
      </c>
      <c r="D18" s="42" t="s">
        <v>268</v>
      </c>
      <c r="E18" s="41">
        <v>17</v>
      </c>
      <c r="F18" s="42" t="s">
        <v>269</v>
      </c>
      <c r="G18" s="42" t="s">
        <v>130</v>
      </c>
      <c r="H18" s="42" t="s">
        <v>131</v>
      </c>
      <c r="I18" s="42" t="s">
        <v>132</v>
      </c>
      <c r="J18" s="42" t="s">
        <v>73</v>
      </c>
      <c r="K18" s="42" t="s">
        <v>35</v>
      </c>
      <c r="L18" s="42" t="s">
        <v>20</v>
      </c>
      <c r="M18" s="42" t="s">
        <v>21</v>
      </c>
      <c r="N18" s="41">
        <v>200</v>
      </c>
      <c r="O18" s="41">
        <v>8.5199999999999998E-2</v>
      </c>
      <c r="P18" s="43">
        <v>17.04</v>
      </c>
    </row>
    <row r="19" spans="1:16" outlineLevel="3" x14ac:dyDescent="0.2">
      <c r="A19" s="44"/>
      <c r="B19" s="19"/>
      <c r="C19" s="45"/>
      <c r="D19" s="45"/>
      <c r="E19" s="44"/>
      <c r="F19" s="45"/>
      <c r="G19" s="45"/>
      <c r="H19" s="45"/>
      <c r="I19" s="45"/>
      <c r="J19" s="46" t="s">
        <v>236</v>
      </c>
      <c r="K19" s="45"/>
      <c r="L19" s="45"/>
      <c r="M19" s="45"/>
      <c r="N19" s="44"/>
      <c r="O19" s="44"/>
      <c r="P19" s="47">
        <f>SUBTOTAL(9,P18:P18)</f>
        <v>17.04</v>
      </c>
    </row>
    <row r="20" spans="1:16" outlineLevel="4" x14ac:dyDescent="0.2">
      <c r="A20" s="41">
        <v>14698</v>
      </c>
      <c r="B20" s="16" t="s">
        <v>222</v>
      </c>
      <c r="C20" s="42" t="s">
        <v>39</v>
      </c>
      <c r="D20" s="42" t="s">
        <v>268</v>
      </c>
      <c r="E20" s="41">
        <v>36</v>
      </c>
      <c r="F20" s="42" t="s">
        <v>269</v>
      </c>
      <c r="G20" s="42" t="s">
        <v>276</v>
      </c>
      <c r="H20" s="42" t="s">
        <v>277</v>
      </c>
      <c r="I20" s="42" t="s">
        <v>278</v>
      </c>
      <c r="J20" s="42" t="s">
        <v>147</v>
      </c>
      <c r="K20" s="42" t="s">
        <v>38</v>
      </c>
      <c r="L20" s="42" t="s">
        <v>20</v>
      </c>
      <c r="M20" s="42" t="s">
        <v>21</v>
      </c>
      <c r="N20" s="41">
        <v>12</v>
      </c>
      <c r="O20" s="41">
        <v>20.399999999999999</v>
      </c>
      <c r="P20" s="43">
        <v>244.8</v>
      </c>
    </row>
    <row r="21" spans="1:16" outlineLevel="4" x14ac:dyDescent="0.2">
      <c r="A21" s="41">
        <v>14698</v>
      </c>
      <c r="B21" s="16" t="s">
        <v>222</v>
      </c>
      <c r="C21" s="42" t="s">
        <v>39</v>
      </c>
      <c r="D21" s="42" t="s">
        <v>268</v>
      </c>
      <c r="E21" s="41">
        <v>38</v>
      </c>
      <c r="F21" s="42" t="s">
        <v>269</v>
      </c>
      <c r="G21" s="42" t="s">
        <v>279</v>
      </c>
      <c r="H21" s="42" t="s">
        <v>279</v>
      </c>
      <c r="I21" s="42" t="s">
        <v>280</v>
      </c>
      <c r="J21" s="42" t="s">
        <v>147</v>
      </c>
      <c r="K21" s="42" t="s">
        <v>38</v>
      </c>
      <c r="L21" s="42" t="s">
        <v>20</v>
      </c>
      <c r="M21" s="42" t="s">
        <v>21</v>
      </c>
      <c r="N21" s="41">
        <v>2</v>
      </c>
      <c r="O21" s="41">
        <v>9.516</v>
      </c>
      <c r="P21" s="43">
        <v>19.032</v>
      </c>
    </row>
    <row r="22" spans="1:16" outlineLevel="4" x14ac:dyDescent="0.2">
      <c r="A22" s="41">
        <v>14698</v>
      </c>
      <c r="B22" s="16" t="s">
        <v>222</v>
      </c>
      <c r="C22" s="42" t="s">
        <v>39</v>
      </c>
      <c r="D22" s="42" t="s">
        <v>268</v>
      </c>
      <c r="E22" s="41">
        <v>37</v>
      </c>
      <c r="F22" s="42" t="s">
        <v>269</v>
      </c>
      <c r="G22" s="42" t="s">
        <v>288</v>
      </c>
      <c r="H22" s="42" t="s">
        <v>288</v>
      </c>
      <c r="I22" s="42" t="s">
        <v>280</v>
      </c>
      <c r="J22" s="42" t="s">
        <v>147</v>
      </c>
      <c r="K22" s="42" t="s">
        <v>38</v>
      </c>
      <c r="L22" s="42" t="s">
        <v>20</v>
      </c>
      <c r="M22" s="42" t="s">
        <v>21</v>
      </c>
      <c r="N22" s="41">
        <v>2</v>
      </c>
      <c r="O22" s="41">
        <v>10.404</v>
      </c>
      <c r="P22" s="43">
        <v>20.808</v>
      </c>
    </row>
    <row r="23" spans="1:16" outlineLevel="4" x14ac:dyDescent="0.2">
      <c r="A23" s="41">
        <v>14698</v>
      </c>
      <c r="B23" s="16" t="s">
        <v>222</v>
      </c>
      <c r="C23" s="42" t="s">
        <v>39</v>
      </c>
      <c r="D23" s="42" t="s">
        <v>268</v>
      </c>
      <c r="E23" s="41">
        <v>68</v>
      </c>
      <c r="F23" s="42" t="s">
        <v>269</v>
      </c>
      <c r="G23" s="42" t="s">
        <v>289</v>
      </c>
      <c r="H23" s="42" t="s">
        <v>289</v>
      </c>
      <c r="I23" s="42" t="s">
        <v>290</v>
      </c>
      <c r="J23" s="42" t="s">
        <v>147</v>
      </c>
      <c r="K23" s="42" t="s">
        <v>38</v>
      </c>
      <c r="L23" s="42" t="s">
        <v>20</v>
      </c>
      <c r="M23" s="42" t="s">
        <v>21</v>
      </c>
      <c r="N23" s="41">
        <v>1</v>
      </c>
      <c r="O23" s="41">
        <v>409.24799999999999</v>
      </c>
      <c r="P23" s="43">
        <v>409.24799999999999</v>
      </c>
    </row>
    <row r="24" spans="1:16" outlineLevel="4" x14ac:dyDescent="0.2">
      <c r="A24" s="41">
        <v>14698</v>
      </c>
      <c r="B24" s="16" t="s">
        <v>222</v>
      </c>
      <c r="C24" s="42" t="s">
        <v>39</v>
      </c>
      <c r="D24" s="42" t="s">
        <v>268</v>
      </c>
      <c r="E24" s="41">
        <v>67</v>
      </c>
      <c r="F24" s="42" t="s">
        <v>269</v>
      </c>
      <c r="G24" s="42" t="s">
        <v>298</v>
      </c>
      <c r="H24" s="42" t="s">
        <v>299</v>
      </c>
      <c r="I24" s="42" t="s">
        <v>300</v>
      </c>
      <c r="J24" s="42" t="s">
        <v>147</v>
      </c>
      <c r="K24" s="42" t="s">
        <v>38</v>
      </c>
      <c r="L24" s="42" t="s">
        <v>20</v>
      </c>
      <c r="M24" s="42" t="s">
        <v>21</v>
      </c>
      <c r="N24" s="41">
        <v>1</v>
      </c>
      <c r="O24" s="41">
        <v>377.60399999999998</v>
      </c>
      <c r="P24" s="43">
        <v>377.60399999999998</v>
      </c>
    </row>
    <row r="25" spans="1:16" outlineLevel="3" x14ac:dyDescent="0.2">
      <c r="A25" s="44"/>
      <c r="B25" s="19"/>
      <c r="C25" s="45"/>
      <c r="D25" s="45"/>
      <c r="E25" s="44"/>
      <c r="F25" s="45"/>
      <c r="G25" s="45"/>
      <c r="H25" s="45"/>
      <c r="I25" s="45"/>
      <c r="J25" s="46" t="s">
        <v>250</v>
      </c>
      <c r="K25" s="45"/>
      <c r="L25" s="45"/>
      <c r="M25" s="45"/>
      <c r="N25" s="44"/>
      <c r="O25" s="44"/>
      <c r="P25" s="47">
        <f>SUBTOTAL(9,P20:P24)</f>
        <v>1071.492</v>
      </c>
    </row>
    <row r="26" spans="1:16" outlineLevel="4" x14ac:dyDescent="0.2">
      <c r="A26" s="41">
        <v>14698</v>
      </c>
      <c r="B26" s="16" t="s">
        <v>222</v>
      </c>
      <c r="C26" s="42" t="s">
        <v>39</v>
      </c>
      <c r="D26" s="42" t="s">
        <v>268</v>
      </c>
      <c r="E26" s="41">
        <v>77</v>
      </c>
      <c r="F26" s="42" t="s">
        <v>269</v>
      </c>
      <c r="G26" s="42" t="s">
        <v>315</v>
      </c>
      <c r="H26" s="42" t="s">
        <v>316</v>
      </c>
      <c r="I26" s="42" t="s">
        <v>317</v>
      </c>
      <c r="J26" s="42" t="s">
        <v>318</v>
      </c>
      <c r="K26" s="42" t="s">
        <v>36</v>
      </c>
      <c r="L26" s="42" t="s">
        <v>20</v>
      </c>
      <c r="M26" s="42" t="s">
        <v>21</v>
      </c>
      <c r="N26" s="41">
        <v>1</v>
      </c>
      <c r="O26" s="41">
        <v>4.5046999999999997</v>
      </c>
      <c r="P26" s="43">
        <v>4.5046999999999997</v>
      </c>
    </row>
    <row r="27" spans="1:16" outlineLevel="3" x14ac:dyDescent="0.2">
      <c r="A27" s="44"/>
      <c r="B27" s="19"/>
      <c r="C27" s="45"/>
      <c r="D27" s="45"/>
      <c r="E27" s="44"/>
      <c r="F27" s="45"/>
      <c r="G27" s="45"/>
      <c r="H27" s="45"/>
      <c r="I27" s="45"/>
      <c r="J27" s="46" t="s">
        <v>405</v>
      </c>
      <c r="K27" s="45"/>
      <c r="L27" s="45"/>
      <c r="M27" s="45"/>
      <c r="N27" s="44"/>
      <c r="O27" s="44"/>
      <c r="P27" s="47">
        <f>SUBTOTAL(9,P26:P26)</f>
        <v>4.5046999999999997</v>
      </c>
    </row>
    <row r="28" spans="1:16" outlineLevel="4" x14ac:dyDescent="0.2">
      <c r="A28" s="41">
        <v>14698</v>
      </c>
      <c r="B28" s="16" t="s">
        <v>222</v>
      </c>
      <c r="C28" s="42" t="s">
        <v>39</v>
      </c>
      <c r="D28" s="42" t="s">
        <v>268</v>
      </c>
      <c r="E28" s="41">
        <v>62</v>
      </c>
      <c r="F28" s="42" t="s">
        <v>269</v>
      </c>
      <c r="G28" s="42" t="s">
        <v>311</v>
      </c>
      <c r="H28" s="42" t="s">
        <v>312</v>
      </c>
      <c r="I28" s="42" t="s">
        <v>313</v>
      </c>
      <c r="J28" s="42" t="s">
        <v>314</v>
      </c>
      <c r="K28" s="42" t="s">
        <v>19</v>
      </c>
      <c r="L28" s="42" t="s">
        <v>20</v>
      </c>
      <c r="M28" s="42" t="s">
        <v>21</v>
      </c>
      <c r="N28" s="41">
        <v>1</v>
      </c>
      <c r="O28" s="41">
        <v>2.6031</v>
      </c>
      <c r="P28" s="43">
        <v>2.6031</v>
      </c>
    </row>
    <row r="29" spans="1:16" outlineLevel="3" x14ac:dyDescent="0.2">
      <c r="A29" s="44"/>
      <c r="B29" s="19"/>
      <c r="C29" s="45"/>
      <c r="D29" s="45"/>
      <c r="E29" s="44"/>
      <c r="F29" s="45"/>
      <c r="G29" s="45"/>
      <c r="H29" s="45"/>
      <c r="I29" s="45"/>
      <c r="J29" s="46" t="s">
        <v>406</v>
      </c>
      <c r="K29" s="45"/>
      <c r="L29" s="45"/>
      <c r="M29" s="45"/>
      <c r="N29" s="44"/>
      <c r="O29" s="44"/>
      <c r="P29" s="47">
        <f>SUBTOTAL(9,P28:P28)</f>
        <v>2.6031</v>
      </c>
    </row>
    <row r="30" spans="1:16" outlineLevel="4" x14ac:dyDescent="0.2">
      <c r="A30" s="41">
        <v>14698</v>
      </c>
      <c r="B30" s="16" t="s">
        <v>222</v>
      </c>
      <c r="C30" s="42" t="s">
        <v>39</v>
      </c>
      <c r="D30" s="42" t="s">
        <v>268</v>
      </c>
      <c r="E30" s="41">
        <v>8</v>
      </c>
      <c r="F30" s="42" t="s">
        <v>269</v>
      </c>
      <c r="G30" s="42" t="s">
        <v>301</v>
      </c>
      <c r="H30" s="42" t="s">
        <v>302</v>
      </c>
      <c r="I30" s="42" t="s">
        <v>303</v>
      </c>
      <c r="J30" s="42" t="s">
        <v>305</v>
      </c>
      <c r="K30" s="42" t="s">
        <v>34</v>
      </c>
      <c r="L30" s="42" t="s">
        <v>20</v>
      </c>
      <c r="M30" s="42" t="s">
        <v>21</v>
      </c>
      <c r="N30" s="41">
        <v>25</v>
      </c>
      <c r="O30" s="41">
        <v>1.9846999999999999</v>
      </c>
      <c r="P30" s="43">
        <v>49.6175</v>
      </c>
    </row>
    <row r="31" spans="1:16" outlineLevel="3" x14ac:dyDescent="0.2">
      <c r="A31" s="44"/>
      <c r="B31" s="19"/>
      <c r="C31" s="45"/>
      <c r="D31" s="45"/>
      <c r="E31" s="44"/>
      <c r="F31" s="45"/>
      <c r="G31" s="45"/>
      <c r="H31" s="45"/>
      <c r="I31" s="45"/>
      <c r="J31" s="46" t="s">
        <v>407</v>
      </c>
      <c r="K31" s="45"/>
      <c r="L31" s="45"/>
      <c r="M31" s="45"/>
      <c r="N31" s="44"/>
      <c r="O31" s="44"/>
      <c r="P31" s="47">
        <f>SUBTOTAL(9,P30:P30)</f>
        <v>49.6175</v>
      </c>
    </row>
    <row r="32" spans="1:16" outlineLevel="4" x14ac:dyDescent="0.2">
      <c r="A32" s="41">
        <v>14698</v>
      </c>
      <c r="B32" s="16" t="s">
        <v>222</v>
      </c>
      <c r="C32" s="42" t="s">
        <v>39</v>
      </c>
      <c r="D32" s="42" t="s">
        <v>268</v>
      </c>
      <c r="E32" s="41">
        <v>14</v>
      </c>
      <c r="F32" s="42" t="s">
        <v>269</v>
      </c>
      <c r="G32" s="42" t="s">
        <v>273</v>
      </c>
      <c r="H32" s="42" t="s">
        <v>274</v>
      </c>
      <c r="I32" s="42" t="s">
        <v>275</v>
      </c>
      <c r="J32" s="42" t="s">
        <v>113</v>
      </c>
      <c r="K32" s="42" t="s">
        <v>35</v>
      </c>
      <c r="L32" s="42" t="s">
        <v>20</v>
      </c>
      <c r="M32" s="42" t="s">
        <v>21</v>
      </c>
      <c r="N32" s="41">
        <v>1</v>
      </c>
      <c r="O32" s="41">
        <v>1.4101999999999999</v>
      </c>
      <c r="P32" s="43">
        <v>1.4101999999999999</v>
      </c>
    </row>
    <row r="33" spans="1:16" outlineLevel="4" x14ac:dyDescent="0.2">
      <c r="A33" s="41">
        <v>14698</v>
      </c>
      <c r="B33" s="16" t="s">
        <v>222</v>
      </c>
      <c r="C33" s="42" t="s">
        <v>39</v>
      </c>
      <c r="D33" s="42" t="s">
        <v>268</v>
      </c>
      <c r="E33" s="41">
        <v>60</v>
      </c>
      <c r="F33" s="42" t="s">
        <v>269</v>
      </c>
      <c r="G33" s="42" t="s">
        <v>285</v>
      </c>
      <c r="H33" s="42" t="s">
        <v>286</v>
      </c>
      <c r="I33" s="42" t="s">
        <v>287</v>
      </c>
      <c r="J33" s="42" t="s">
        <v>113</v>
      </c>
      <c r="K33" s="42" t="s">
        <v>30</v>
      </c>
      <c r="L33" s="42" t="s">
        <v>20</v>
      </c>
      <c r="M33" s="42" t="s">
        <v>21</v>
      </c>
      <c r="N33" s="41">
        <v>4</v>
      </c>
      <c r="O33" s="41">
        <v>1.4216</v>
      </c>
      <c r="P33" s="43">
        <v>5.6863999999999999</v>
      </c>
    </row>
    <row r="34" spans="1:16" outlineLevel="4" x14ac:dyDescent="0.2">
      <c r="A34" s="41">
        <v>14698</v>
      </c>
      <c r="B34" s="16" t="s">
        <v>222</v>
      </c>
      <c r="C34" s="42" t="s">
        <v>39</v>
      </c>
      <c r="D34" s="42" t="s">
        <v>268</v>
      </c>
      <c r="E34" s="41">
        <v>64</v>
      </c>
      <c r="F34" s="42" t="s">
        <v>269</v>
      </c>
      <c r="G34" s="42" t="s">
        <v>291</v>
      </c>
      <c r="H34" s="42" t="s">
        <v>292</v>
      </c>
      <c r="I34" s="42" t="s">
        <v>293</v>
      </c>
      <c r="J34" s="42" t="s">
        <v>113</v>
      </c>
      <c r="K34" s="42" t="s">
        <v>19</v>
      </c>
      <c r="L34" s="42" t="s">
        <v>20</v>
      </c>
      <c r="M34" s="42" t="s">
        <v>21</v>
      </c>
      <c r="N34" s="41">
        <v>1</v>
      </c>
      <c r="O34" s="41">
        <v>6.0839999999999996</v>
      </c>
      <c r="P34" s="43">
        <v>6.0839999999999996</v>
      </c>
    </row>
    <row r="35" spans="1:16" outlineLevel="4" x14ac:dyDescent="0.2">
      <c r="A35" s="41">
        <v>14698</v>
      </c>
      <c r="B35" s="16" t="s">
        <v>222</v>
      </c>
      <c r="C35" s="42" t="s">
        <v>39</v>
      </c>
      <c r="D35" s="42" t="s">
        <v>268</v>
      </c>
      <c r="E35" s="41">
        <v>57</v>
      </c>
      <c r="F35" s="42" t="s">
        <v>269</v>
      </c>
      <c r="G35" s="42" t="s">
        <v>22</v>
      </c>
      <c r="H35" s="42" t="s">
        <v>23</v>
      </c>
      <c r="I35" s="42" t="s">
        <v>24</v>
      </c>
      <c r="J35" s="42" t="s">
        <v>113</v>
      </c>
      <c r="K35" s="42" t="s">
        <v>25</v>
      </c>
      <c r="L35" s="42" t="s">
        <v>20</v>
      </c>
      <c r="M35" s="42" t="s">
        <v>21</v>
      </c>
      <c r="N35" s="41">
        <v>1</v>
      </c>
      <c r="O35" s="41">
        <v>2.7839999999999998</v>
      </c>
      <c r="P35" s="43">
        <v>2.7839999999999998</v>
      </c>
    </row>
    <row r="36" spans="1:16" outlineLevel="3" x14ac:dyDescent="0.2">
      <c r="A36" s="44"/>
      <c r="B36" s="19"/>
      <c r="C36" s="45"/>
      <c r="D36" s="45"/>
      <c r="E36" s="44"/>
      <c r="F36" s="45"/>
      <c r="G36" s="45"/>
      <c r="H36" s="45"/>
      <c r="I36" s="45"/>
      <c r="J36" s="46" t="s">
        <v>241</v>
      </c>
      <c r="K36" s="45"/>
      <c r="L36" s="45"/>
      <c r="M36" s="45"/>
      <c r="N36" s="44"/>
      <c r="O36" s="44"/>
      <c r="P36" s="47">
        <f>SUBTOTAL(9,P32:P35)</f>
        <v>15.964599999999997</v>
      </c>
    </row>
    <row r="37" spans="1:16" outlineLevel="4" x14ac:dyDescent="0.2">
      <c r="A37" s="41">
        <v>14698</v>
      </c>
      <c r="B37" s="16" t="s">
        <v>222</v>
      </c>
      <c r="C37" s="42" t="s">
        <v>39</v>
      </c>
      <c r="D37" s="42" t="s">
        <v>268</v>
      </c>
      <c r="E37" s="41">
        <v>8</v>
      </c>
      <c r="F37" s="42" t="s">
        <v>269</v>
      </c>
      <c r="G37" s="42" t="s">
        <v>301</v>
      </c>
      <c r="H37" s="42" t="s">
        <v>302</v>
      </c>
      <c r="I37" s="42" t="s">
        <v>303</v>
      </c>
      <c r="J37" s="42" t="s">
        <v>304</v>
      </c>
      <c r="K37" s="42" t="s">
        <v>34</v>
      </c>
      <c r="L37" s="42" t="s">
        <v>20</v>
      </c>
      <c r="M37" s="42" t="s">
        <v>21</v>
      </c>
      <c r="N37" s="41">
        <v>50</v>
      </c>
      <c r="O37" s="41">
        <v>1.9846999999999999</v>
      </c>
      <c r="P37" s="43">
        <v>99.234999999999999</v>
      </c>
    </row>
    <row r="38" spans="1:16" outlineLevel="4" x14ac:dyDescent="0.2">
      <c r="A38" s="41">
        <v>14698</v>
      </c>
      <c r="B38" s="16" t="s">
        <v>222</v>
      </c>
      <c r="C38" s="42" t="s">
        <v>39</v>
      </c>
      <c r="D38" s="42" t="s">
        <v>268</v>
      </c>
      <c r="E38" s="41">
        <v>56</v>
      </c>
      <c r="F38" s="42" t="s">
        <v>269</v>
      </c>
      <c r="G38" s="42" t="s">
        <v>122</v>
      </c>
      <c r="H38" s="42" t="s">
        <v>123</v>
      </c>
      <c r="I38" s="42" t="s">
        <v>124</v>
      </c>
      <c r="J38" s="42" t="s">
        <v>304</v>
      </c>
      <c r="K38" s="42" t="s">
        <v>35</v>
      </c>
      <c r="L38" s="42" t="s">
        <v>20</v>
      </c>
      <c r="M38" s="42" t="s">
        <v>21</v>
      </c>
      <c r="N38" s="41">
        <v>1</v>
      </c>
      <c r="O38" s="41">
        <v>1.4101999999999999</v>
      </c>
      <c r="P38" s="43">
        <v>1.4101999999999999</v>
      </c>
    </row>
    <row r="39" spans="1:16" outlineLevel="3" x14ac:dyDescent="0.2">
      <c r="A39" s="44"/>
      <c r="B39" s="19"/>
      <c r="C39" s="45"/>
      <c r="D39" s="45"/>
      <c r="E39" s="44"/>
      <c r="F39" s="45"/>
      <c r="G39" s="45"/>
      <c r="H39" s="45"/>
      <c r="I39" s="45"/>
      <c r="J39" s="46" t="s">
        <v>408</v>
      </c>
      <c r="K39" s="45"/>
      <c r="L39" s="45"/>
      <c r="M39" s="45"/>
      <c r="N39" s="44"/>
      <c r="O39" s="44"/>
      <c r="P39" s="47">
        <f>SUBTOTAL(9,P37:P38)</f>
        <v>100.6452</v>
      </c>
    </row>
    <row r="40" spans="1:16" outlineLevel="4" x14ac:dyDescent="0.2">
      <c r="A40" s="41">
        <v>14698</v>
      </c>
      <c r="B40" s="16" t="s">
        <v>222</v>
      </c>
      <c r="C40" s="42" t="s">
        <v>39</v>
      </c>
      <c r="D40" s="42" t="s">
        <v>268</v>
      </c>
      <c r="E40" s="41">
        <v>56</v>
      </c>
      <c r="F40" s="42" t="s">
        <v>269</v>
      </c>
      <c r="G40" s="42" t="s">
        <v>122</v>
      </c>
      <c r="H40" s="42" t="s">
        <v>123</v>
      </c>
      <c r="I40" s="42" t="s">
        <v>124</v>
      </c>
      <c r="J40" s="42" t="s">
        <v>125</v>
      </c>
      <c r="K40" s="42" t="s">
        <v>35</v>
      </c>
      <c r="L40" s="42" t="s">
        <v>20</v>
      </c>
      <c r="M40" s="42" t="s">
        <v>21</v>
      </c>
      <c r="N40" s="41">
        <v>1</v>
      </c>
      <c r="O40" s="41">
        <v>1.4101999999999999</v>
      </c>
      <c r="P40" s="43">
        <v>1.4101999999999999</v>
      </c>
    </row>
    <row r="41" spans="1:16" outlineLevel="3" x14ac:dyDescent="0.2">
      <c r="A41" s="44"/>
      <c r="B41" s="19"/>
      <c r="C41" s="45"/>
      <c r="D41" s="45"/>
      <c r="E41" s="44"/>
      <c r="F41" s="45"/>
      <c r="G41" s="45"/>
      <c r="H41" s="45"/>
      <c r="I41" s="45"/>
      <c r="J41" s="46" t="s">
        <v>244</v>
      </c>
      <c r="K41" s="45"/>
      <c r="L41" s="45"/>
      <c r="M41" s="45"/>
      <c r="N41" s="44"/>
      <c r="O41" s="44"/>
      <c r="P41" s="47">
        <f>SUBTOTAL(9,P40:P40)</f>
        <v>1.4101999999999999</v>
      </c>
    </row>
    <row r="42" spans="1:16" outlineLevel="2" x14ac:dyDescent="0.2">
      <c r="A42" s="52"/>
      <c r="B42" s="28" t="s">
        <v>263</v>
      </c>
      <c r="C42" s="53"/>
      <c r="D42" s="53"/>
      <c r="E42" s="52"/>
      <c r="F42" s="53"/>
      <c r="G42" s="53"/>
      <c r="H42" s="53"/>
      <c r="I42" s="53"/>
      <c r="J42" s="53"/>
      <c r="K42" s="53"/>
      <c r="L42" s="53"/>
      <c r="M42" s="53"/>
      <c r="N42" s="52"/>
      <c r="O42" s="52"/>
      <c r="P42" s="54">
        <f>SUBTOTAL(9,P2:P40)</f>
        <v>1576.3861000000004</v>
      </c>
    </row>
    <row r="43" spans="1:16" outlineLevel="4" x14ac:dyDescent="0.2">
      <c r="A43" s="41">
        <v>14701</v>
      </c>
      <c r="B43" s="16" t="s">
        <v>223</v>
      </c>
      <c r="C43" s="42" t="s">
        <v>118</v>
      </c>
      <c r="D43" s="42" t="s">
        <v>319</v>
      </c>
      <c r="E43" s="41">
        <v>25</v>
      </c>
      <c r="F43" s="42" t="s">
        <v>269</v>
      </c>
      <c r="G43" s="42" t="s">
        <v>41</v>
      </c>
      <c r="H43" s="42" t="s">
        <v>42</v>
      </c>
      <c r="I43" s="42" t="s">
        <v>43</v>
      </c>
      <c r="J43" s="42" t="s">
        <v>326</v>
      </c>
      <c r="K43" s="42" t="s">
        <v>45</v>
      </c>
      <c r="L43" s="42" t="s">
        <v>20</v>
      </c>
      <c r="M43" s="42" t="s">
        <v>21</v>
      </c>
      <c r="N43" s="41">
        <v>1</v>
      </c>
      <c r="O43" s="41">
        <v>1.26</v>
      </c>
      <c r="P43" s="43">
        <v>1.26</v>
      </c>
    </row>
    <row r="44" spans="1:16" outlineLevel="3" x14ac:dyDescent="0.2">
      <c r="A44" s="44"/>
      <c r="B44" s="19"/>
      <c r="C44" s="45"/>
      <c r="D44" s="45"/>
      <c r="E44" s="44"/>
      <c r="F44" s="45"/>
      <c r="G44" s="45"/>
      <c r="H44" s="45"/>
      <c r="I44" s="45"/>
      <c r="J44" s="46" t="s">
        <v>409</v>
      </c>
      <c r="K44" s="45"/>
      <c r="L44" s="45"/>
      <c r="M44" s="45"/>
      <c r="N44" s="44"/>
      <c r="O44" s="44"/>
      <c r="P44" s="47">
        <f>SUBTOTAL(9,P43:P43)</f>
        <v>1.26</v>
      </c>
    </row>
    <row r="45" spans="1:16" outlineLevel="4" x14ac:dyDescent="0.2">
      <c r="A45" s="41">
        <v>14701</v>
      </c>
      <c r="B45" s="16" t="s">
        <v>223</v>
      </c>
      <c r="C45" s="42" t="s">
        <v>118</v>
      </c>
      <c r="D45" s="42" t="s">
        <v>319</v>
      </c>
      <c r="E45" s="41">
        <v>25</v>
      </c>
      <c r="F45" s="42" t="s">
        <v>269</v>
      </c>
      <c r="G45" s="42" t="s">
        <v>41</v>
      </c>
      <c r="H45" s="42" t="s">
        <v>42</v>
      </c>
      <c r="I45" s="42" t="s">
        <v>43</v>
      </c>
      <c r="J45" s="42" t="s">
        <v>325</v>
      </c>
      <c r="K45" s="42" t="s">
        <v>45</v>
      </c>
      <c r="L45" s="42" t="s">
        <v>20</v>
      </c>
      <c r="M45" s="42" t="s">
        <v>21</v>
      </c>
      <c r="N45" s="41">
        <v>1</v>
      </c>
      <c r="O45" s="41">
        <v>1.26</v>
      </c>
      <c r="P45" s="43">
        <v>1.26</v>
      </c>
    </row>
    <row r="46" spans="1:16" outlineLevel="3" x14ac:dyDescent="0.2">
      <c r="A46" s="44"/>
      <c r="B46" s="19"/>
      <c r="C46" s="45"/>
      <c r="D46" s="45"/>
      <c r="E46" s="44"/>
      <c r="F46" s="45"/>
      <c r="G46" s="45"/>
      <c r="H46" s="45"/>
      <c r="I46" s="45"/>
      <c r="J46" s="46" t="s">
        <v>410</v>
      </c>
      <c r="K46" s="45"/>
      <c r="L46" s="45"/>
      <c r="M46" s="45"/>
      <c r="N46" s="44"/>
      <c r="O46" s="44"/>
      <c r="P46" s="47">
        <f>SUBTOTAL(9,P45:P45)</f>
        <v>1.26</v>
      </c>
    </row>
    <row r="47" spans="1:16" outlineLevel="4" x14ac:dyDescent="0.2">
      <c r="A47" s="41">
        <v>14701</v>
      </c>
      <c r="B47" s="16" t="s">
        <v>223</v>
      </c>
      <c r="C47" s="42" t="s">
        <v>118</v>
      </c>
      <c r="D47" s="42" t="s">
        <v>319</v>
      </c>
      <c r="E47" s="41">
        <v>12</v>
      </c>
      <c r="F47" s="42" t="s">
        <v>269</v>
      </c>
      <c r="G47" s="42" t="s">
        <v>359</v>
      </c>
      <c r="H47" s="42" t="s">
        <v>360</v>
      </c>
      <c r="I47" s="42" t="s">
        <v>361</v>
      </c>
      <c r="J47" s="42" t="s">
        <v>362</v>
      </c>
      <c r="K47" s="42" t="s">
        <v>36</v>
      </c>
      <c r="L47" s="42" t="s">
        <v>20</v>
      </c>
      <c r="M47" s="42" t="s">
        <v>21</v>
      </c>
      <c r="N47" s="41">
        <v>2</v>
      </c>
      <c r="O47" s="41">
        <v>0.36</v>
      </c>
      <c r="P47" s="43">
        <v>0.72</v>
      </c>
    </row>
    <row r="48" spans="1:16" outlineLevel="4" x14ac:dyDescent="0.2">
      <c r="A48" s="41">
        <v>14701</v>
      </c>
      <c r="B48" s="16" t="s">
        <v>223</v>
      </c>
      <c r="C48" s="42" t="s">
        <v>118</v>
      </c>
      <c r="D48" s="42" t="s">
        <v>319</v>
      </c>
      <c r="E48" s="41">
        <v>78</v>
      </c>
      <c r="F48" s="42" t="s">
        <v>269</v>
      </c>
      <c r="G48" s="42" t="s">
        <v>397</v>
      </c>
      <c r="H48" s="42" t="s">
        <v>364</v>
      </c>
      <c r="I48" s="42" t="s">
        <v>398</v>
      </c>
      <c r="J48" s="42" t="s">
        <v>362</v>
      </c>
      <c r="K48" s="42" t="s">
        <v>36</v>
      </c>
      <c r="L48" s="42" t="s">
        <v>20</v>
      </c>
      <c r="M48" s="42" t="s">
        <v>21</v>
      </c>
      <c r="N48" s="41">
        <v>2</v>
      </c>
      <c r="O48" s="41">
        <v>0.39</v>
      </c>
      <c r="P48" s="43">
        <v>0.78</v>
      </c>
    </row>
    <row r="49" spans="1:16" outlineLevel="3" x14ac:dyDescent="0.2">
      <c r="A49" s="44"/>
      <c r="B49" s="19"/>
      <c r="C49" s="45"/>
      <c r="D49" s="45"/>
      <c r="E49" s="44"/>
      <c r="F49" s="45"/>
      <c r="G49" s="45"/>
      <c r="H49" s="45"/>
      <c r="I49" s="45"/>
      <c r="J49" s="46" t="s">
        <v>411</v>
      </c>
      <c r="K49" s="45"/>
      <c r="L49" s="45"/>
      <c r="M49" s="45"/>
      <c r="N49" s="44"/>
      <c r="O49" s="44"/>
      <c r="P49" s="47">
        <f>SUBTOTAL(9,P47:P48)</f>
        <v>1.5</v>
      </c>
    </row>
    <row r="50" spans="1:16" outlineLevel="4" x14ac:dyDescent="0.2">
      <c r="A50" s="41">
        <v>14701</v>
      </c>
      <c r="B50" s="16" t="s">
        <v>223</v>
      </c>
      <c r="C50" s="42" t="s">
        <v>118</v>
      </c>
      <c r="D50" s="42" t="s">
        <v>319</v>
      </c>
      <c r="E50" s="41">
        <v>23</v>
      </c>
      <c r="F50" s="42" t="s">
        <v>269</v>
      </c>
      <c r="G50" s="42" t="s">
        <v>375</v>
      </c>
      <c r="H50" s="42" t="s">
        <v>376</v>
      </c>
      <c r="I50" s="42" t="s">
        <v>377</v>
      </c>
      <c r="J50" s="42" t="s">
        <v>378</v>
      </c>
      <c r="K50" s="42" t="s">
        <v>25</v>
      </c>
      <c r="L50" s="42" t="s">
        <v>20</v>
      </c>
      <c r="M50" s="42" t="s">
        <v>21</v>
      </c>
      <c r="N50" s="41">
        <v>1</v>
      </c>
      <c r="O50" s="41">
        <v>3.0665</v>
      </c>
      <c r="P50" s="43">
        <v>3.0665</v>
      </c>
    </row>
    <row r="51" spans="1:16" outlineLevel="3" x14ac:dyDescent="0.2">
      <c r="A51" s="44"/>
      <c r="B51" s="19"/>
      <c r="C51" s="45"/>
      <c r="D51" s="45"/>
      <c r="E51" s="44"/>
      <c r="F51" s="45"/>
      <c r="G51" s="45"/>
      <c r="H51" s="45"/>
      <c r="I51" s="45"/>
      <c r="J51" s="46" t="s">
        <v>412</v>
      </c>
      <c r="K51" s="45"/>
      <c r="L51" s="45"/>
      <c r="M51" s="45"/>
      <c r="N51" s="44"/>
      <c r="O51" s="44"/>
      <c r="P51" s="47">
        <f>SUBTOTAL(9,P50:P50)</f>
        <v>3.0665</v>
      </c>
    </row>
    <row r="52" spans="1:16" outlineLevel="4" x14ac:dyDescent="0.2">
      <c r="A52" s="41">
        <v>14701</v>
      </c>
      <c r="B52" s="16" t="s">
        <v>223</v>
      </c>
      <c r="C52" s="42" t="s">
        <v>118</v>
      </c>
      <c r="D52" s="42" t="s">
        <v>319</v>
      </c>
      <c r="E52" s="41">
        <v>75</v>
      </c>
      <c r="F52" s="42" t="s">
        <v>269</v>
      </c>
      <c r="G52" s="42" t="s">
        <v>193</v>
      </c>
      <c r="H52" s="42" t="s">
        <v>194</v>
      </c>
      <c r="I52" s="42" t="s">
        <v>195</v>
      </c>
      <c r="J52" s="42" t="s">
        <v>166</v>
      </c>
      <c r="K52" s="42" t="s">
        <v>81</v>
      </c>
      <c r="L52" s="42" t="s">
        <v>20</v>
      </c>
      <c r="M52" s="42" t="s">
        <v>21</v>
      </c>
      <c r="N52" s="41">
        <v>2</v>
      </c>
      <c r="O52" s="41">
        <v>1.3113999999999999</v>
      </c>
      <c r="P52" s="43">
        <v>2.6227999999999998</v>
      </c>
    </row>
    <row r="53" spans="1:16" outlineLevel="4" x14ac:dyDescent="0.2">
      <c r="A53" s="41">
        <v>14701</v>
      </c>
      <c r="B53" s="16" t="s">
        <v>223</v>
      </c>
      <c r="C53" s="42" t="s">
        <v>118</v>
      </c>
      <c r="D53" s="42" t="s">
        <v>319</v>
      </c>
      <c r="E53" s="41">
        <v>17</v>
      </c>
      <c r="F53" s="42" t="s">
        <v>269</v>
      </c>
      <c r="G53" s="42" t="s">
        <v>196</v>
      </c>
      <c r="H53" s="42" t="s">
        <v>197</v>
      </c>
      <c r="I53" s="42" t="s">
        <v>198</v>
      </c>
      <c r="J53" s="42" t="s">
        <v>166</v>
      </c>
      <c r="K53" s="42" t="s">
        <v>199</v>
      </c>
      <c r="L53" s="42" t="s">
        <v>20</v>
      </c>
      <c r="M53" s="42" t="s">
        <v>21</v>
      </c>
      <c r="N53" s="41">
        <v>2</v>
      </c>
      <c r="O53" s="41">
        <v>4.5970000000000004</v>
      </c>
      <c r="P53" s="43">
        <v>9.1940000000000008</v>
      </c>
    </row>
    <row r="54" spans="1:16" outlineLevel="3" x14ac:dyDescent="0.2">
      <c r="A54" s="44"/>
      <c r="B54" s="19"/>
      <c r="C54" s="45"/>
      <c r="D54" s="45"/>
      <c r="E54" s="44"/>
      <c r="F54" s="45"/>
      <c r="G54" s="45"/>
      <c r="H54" s="45"/>
      <c r="I54" s="45"/>
      <c r="J54" s="46" t="s">
        <v>252</v>
      </c>
      <c r="K54" s="45"/>
      <c r="L54" s="45"/>
      <c r="M54" s="45"/>
      <c r="N54" s="44"/>
      <c r="O54" s="44"/>
      <c r="P54" s="47">
        <f>SUBTOTAL(9,P52:P53)</f>
        <v>11.816800000000001</v>
      </c>
    </row>
    <row r="55" spans="1:16" outlineLevel="4" x14ac:dyDescent="0.2">
      <c r="A55" s="41">
        <v>14701</v>
      </c>
      <c r="B55" s="16" t="s">
        <v>223</v>
      </c>
      <c r="C55" s="42" t="s">
        <v>118</v>
      </c>
      <c r="D55" s="42" t="s">
        <v>319</v>
      </c>
      <c r="E55" s="41">
        <v>81</v>
      </c>
      <c r="F55" s="42" t="s">
        <v>269</v>
      </c>
      <c r="G55" s="42" t="s">
        <v>16</v>
      </c>
      <c r="H55" s="42" t="s">
        <v>17</v>
      </c>
      <c r="I55" s="42" t="s">
        <v>18</v>
      </c>
      <c r="J55" s="42" t="s">
        <v>334</v>
      </c>
      <c r="K55" s="42" t="s">
        <v>19</v>
      </c>
      <c r="L55" s="42" t="s">
        <v>20</v>
      </c>
      <c r="M55" s="42" t="s">
        <v>21</v>
      </c>
      <c r="N55" s="41">
        <v>1</v>
      </c>
      <c r="O55" s="41">
        <v>1.45</v>
      </c>
      <c r="P55" s="43">
        <v>1.45</v>
      </c>
    </row>
    <row r="56" spans="1:16" outlineLevel="3" x14ac:dyDescent="0.2">
      <c r="A56" s="44"/>
      <c r="B56" s="19"/>
      <c r="C56" s="45"/>
      <c r="D56" s="45"/>
      <c r="E56" s="44"/>
      <c r="F56" s="45"/>
      <c r="G56" s="45"/>
      <c r="H56" s="45"/>
      <c r="I56" s="45"/>
      <c r="J56" s="46" t="s">
        <v>413</v>
      </c>
      <c r="K56" s="45"/>
      <c r="L56" s="45"/>
      <c r="M56" s="45"/>
      <c r="N56" s="44"/>
      <c r="O56" s="44"/>
      <c r="P56" s="47">
        <f>SUBTOTAL(9,P55:P55)</f>
        <v>1.45</v>
      </c>
    </row>
    <row r="57" spans="1:16" outlineLevel="4" x14ac:dyDescent="0.2">
      <c r="A57" s="41">
        <v>14701</v>
      </c>
      <c r="B57" s="16" t="s">
        <v>223</v>
      </c>
      <c r="C57" s="42" t="s">
        <v>118</v>
      </c>
      <c r="D57" s="42" t="s">
        <v>319</v>
      </c>
      <c r="E57" s="41">
        <v>1</v>
      </c>
      <c r="F57" s="42" t="s">
        <v>269</v>
      </c>
      <c r="G57" s="42" t="s">
        <v>356</v>
      </c>
      <c r="H57" s="42" t="s">
        <v>357</v>
      </c>
      <c r="I57" s="42" t="s">
        <v>358</v>
      </c>
      <c r="J57" s="42" t="s">
        <v>140</v>
      </c>
      <c r="K57" s="42" t="s">
        <v>36</v>
      </c>
      <c r="L57" s="42" t="s">
        <v>20</v>
      </c>
      <c r="M57" s="42" t="s">
        <v>21</v>
      </c>
      <c r="N57" s="41">
        <v>1</v>
      </c>
      <c r="O57" s="41">
        <v>5.508</v>
      </c>
      <c r="P57" s="43">
        <v>5.508</v>
      </c>
    </row>
    <row r="58" spans="1:16" outlineLevel="3" x14ac:dyDescent="0.2">
      <c r="A58" s="44"/>
      <c r="B58" s="19"/>
      <c r="C58" s="45"/>
      <c r="D58" s="45"/>
      <c r="E58" s="44"/>
      <c r="F58" s="45"/>
      <c r="G58" s="45"/>
      <c r="H58" s="45"/>
      <c r="I58" s="45"/>
      <c r="J58" s="46" t="s">
        <v>253</v>
      </c>
      <c r="K58" s="45"/>
      <c r="L58" s="45"/>
      <c r="M58" s="45"/>
      <c r="N58" s="44"/>
      <c r="O58" s="44"/>
      <c r="P58" s="47">
        <f>SUBTOTAL(9,P57:P57)</f>
        <v>5.508</v>
      </c>
    </row>
    <row r="59" spans="1:16" outlineLevel="4" x14ac:dyDescent="0.2">
      <c r="A59" s="41">
        <v>14701</v>
      </c>
      <c r="B59" s="16" t="s">
        <v>223</v>
      </c>
      <c r="C59" s="42" t="s">
        <v>118</v>
      </c>
      <c r="D59" s="42" t="s">
        <v>319</v>
      </c>
      <c r="E59" s="41">
        <v>68</v>
      </c>
      <c r="F59" s="42" t="s">
        <v>269</v>
      </c>
      <c r="G59" s="42" t="s">
        <v>151</v>
      </c>
      <c r="H59" s="42" t="s">
        <v>152</v>
      </c>
      <c r="I59" s="42" t="s">
        <v>153</v>
      </c>
      <c r="J59" s="42" t="s">
        <v>170</v>
      </c>
      <c r="K59" s="42" t="s">
        <v>324</v>
      </c>
      <c r="L59" s="42" t="s">
        <v>20</v>
      </c>
      <c r="M59" s="42" t="s">
        <v>21</v>
      </c>
      <c r="N59" s="41">
        <v>8</v>
      </c>
      <c r="O59" s="41">
        <v>1.6667000000000001</v>
      </c>
      <c r="P59" s="43">
        <v>13.333600000000001</v>
      </c>
    </row>
    <row r="60" spans="1:16" outlineLevel="3" x14ac:dyDescent="0.2">
      <c r="A60" s="44"/>
      <c r="B60" s="19"/>
      <c r="C60" s="45"/>
      <c r="D60" s="45"/>
      <c r="E60" s="44"/>
      <c r="F60" s="45"/>
      <c r="G60" s="45"/>
      <c r="H60" s="45"/>
      <c r="I60" s="45"/>
      <c r="J60" s="46" t="s">
        <v>255</v>
      </c>
      <c r="K60" s="45"/>
      <c r="L60" s="45"/>
      <c r="M60" s="45"/>
      <c r="N60" s="44"/>
      <c r="O60" s="44"/>
      <c r="P60" s="47">
        <f>SUBTOTAL(9,P59:P59)</f>
        <v>13.333600000000001</v>
      </c>
    </row>
    <row r="61" spans="1:16" outlineLevel="4" x14ac:dyDescent="0.2">
      <c r="A61" s="41">
        <v>14701</v>
      </c>
      <c r="B61" s="16" t="s">
        <v>223</v>
      </c>
      <c r="C61" s="42" t="s">
        <v>118</v>
      </c>
      <c r="D61" s="42" t="s">
        <v>319</v>
      </c>
      <c r="E61" s="41">
        <v>53</v>
      </c>
      <c r="F61" s="42" t="s">
        <v>269</v>
      </c>
      <c r="G61" s="42" t="s">
        <v>392</v>
      </c>
      <c r="H61" s="42" t="s">
        <v>364</v>
      </c>
      <c r="I61" s="42" t="s">
        <v>393</v>
      </c>
      <c r="J61" s="42" t="s">
        <v>175</v>
      </c>
      <c r="K61" s="42" t="s">
        <v>103</v>
      </c>
      <c r="L61" s="42" t="s">
        <v>20</v>
      </c>
      <c r="M61" s="42" t="s">
        <v>21</v>
      </c>
      <c r="N61" s="41">
        <v>12</v>
      </c>
      <c r="O61" s="41">
        <v>1.42</v>
      </c>
      <c r="P61" s="43">
        <v>17.04</v>
      </c>
    </row>
    <row r="62" spans="1:16" outlineLevel="3" x14ac:dyDescent="0.2">
      <c r="A62" s="44"/>
      <c r="B62" s="19"/>
      <c r="C62" s="45"/>
      <c r="D62" s="45"/>
      <c r="E62" s="44"/>
      <c r="F62" s="45"/>
      <c r="G62" s="45"/>
      <c r="H62" s="45"/>
      <c r="I62" s="45"/>
      <c r="J62" s="46" t="s">
        <v>257</v>
      </c>
      <c r="K62" s="45"/>
      <c r="L62" s="45"/>
      <c r="M62" s="45"/>
      <c r="N62" s="44"/>
      <c r="O62" s="44"/>
      <c r="P62" s="47">
        <f>SUBTOTAL(9,P61:P61)</f>
        <v>17.04</v>
      </c>
    </row>
    <row r="63" spans="1:16" outlineLevel="2" x14ac:dyDescent="0.2">
      <c r="A63" s="52"/>
      <c r="B63" s="28" t="s">
        <v>264</v>
      </c>
      <c r="C63" s="53"/>
      <c r="D63" s="53"/>
      <c r="E63" s="52"/>
      <c r="F63" s="53"/>
      <c r="G63" s="53"/>
      <c r="H63" s="53"/>
      <c r="I63" s="53"/>
      <c r="J63" s="53"/>
      <c r="K63" s="53"/>
      <c r="L63" s="53"/>
      <c r="M63" s="53"/>
      <c r="N63" s="52"/>
      <c r="O63" s="52"/>
      <c r="P63" s="54">
        <f>SUBTOTAL(9,P43:P61)</f>
        <v>56.234900000000003</v>
      </c>
    </row>
    <row r="64" spans="1:16" outlineLevel="4" x14ac:dyDescent="0.2">
      <c r="A64" s="41">
        <v>14701</v>
      </c>
      <c r="B64" s="16" t="s">
        <v>224</v>
      </c>
      <c r="C64" s="42" t="s">
        <v>118</v>
      </c>
      <c r="D64" s="42" t="s">
        <v>319</v>
      </c>
      <c r="E64" s="41">
        <v>7</v>
      </c>
      <c r="F64" s="42" t="s">
        <v>269</v>
      </c>
      <c r="G64" s="42" t="s">
        <v>327</v>
      </c>
      <c r="H64" s="42" t="s">
        <v>328</v>
      </c>
      <c r="I64" s="42" t="s">
        <v>329</v>
      </c>
      <c r="J64" s="42" t="s">
        <v>330</v>
      </c>
      <c r="K64" s="42" t="s">
        <v>103</v>
      </c>
      <c r="L64" s="42" t="s">
        <v>20</v>
      </c>
      <c r="M64" s="42" t="s">
        <v>21</v>
      </c>
      <c r="N64" s="41">
        <v>2</v>
      </c>
      <c r="O64" s="41">
        <v>0.72</v>
      </c>
      <c r="P64" s="43">
        <v>1.44</v>
      </c>
    </row>
    <row r="65" spans="1:16" outlineLevel="4" x14ac:dyDescent="0.2">
      <c r="A65" s="41">
        <v>14701</v>
      </c>
      <c r="B65" s="16" t="s">
        <v>224</v>
      </c>
      <c r="C65" s="42" t="s">
        <v>118</v>
      </c>
      <c r="D65" s="42" t="s">
        <v>319</v>
      </c>
      <c r="E65" s="41">
        <v>5</v>
      </c>
      <c r="F65" s="42" t="s">
        <v>269</v>
      </c>
      <c r="G65" s="42" t="s">
        <v>331</v>
      </c>
      <c r="H65" s="42" t="s">
        <v>332</v>
      </c>
      <c r="I65" s="42" t="s">
        <v>333</v>
      </c>
      <c r="J65" s="42" t="s">
        <v>330</v>
      </c>
      <c r="K65" s="42" t="s">
        <v>103</v>
      </c>
      <c r="L65" s="42" t="s">
        <v>20</v>
      </c>
      <c r="M65" s="42" t="s">
        <v>21</v>
      </c>
      <c r="N65" s="41">
        <v>2</v>
      </c>
      <c r="O65" s="41">
        <v>0.43390000000000001</v>
      </c>
      <c r="P65" s="43">
        <v>0.86780000000000002</v>
      </c>
    </row>
    <row r="66" spans="1:16" outlineLevel="4" x14ac:dyDescent="0.2">
      <c r="A66" s="41">
        <v>14701</v>
      </c>
      <c r="B66" s="16" t="s">
        <v>224</v>
      </c>
      <c r="C66" s="42" t="s">
        <v>118</v>
      </c>
      <c r="D66" s="42" t="s">
        <v>319</v>
      </c>
      <c r="E66" s="41">
        <v>6</v>
      </c>
      <c r="F66" s="42" t="s">
        <v>269</v>
      </c>
      <c r="G66" s="42" t="s">
        <v>335</v>
      </c>
      <c r="H66" s="42" t="s">
        <v>336</v>
      </c>
      <c r="I66" s="42" t="s">
        <v>337</v>
      </c>
      <c r="J66" s="42" t="s">
        <v>330</v>
      </c>
      <c r="K66" s="42" t="s">
        <v>103</v>
      </c>
      <c r="L66" s="42" t="s">
        <v>20</v>
      </c>
      <c r="M66" s="42" t="s">
        <v>21</v>
      </c>
      <c r="N66" s="41">
        <v>1</v>
      </c>
      <c r="O66" s="41">
        <v>0.80310000000000004</v>
      </c>
      <c r="P66" s="43">
        <v>0.80310000000000004</v>
      </c>
    </row>
    <row r="67" spans="1:16" outlineLevel="4" x14ac:dyDescent="0.2">
      <c r="A67" s="41">
        <v>14701</v>
      </c>
      <c r="B67" s="16" t="s">
        <v>224</v>
      </c>
      <c r="C67" s="42" t="s">
        <v>118</v>
      </c>
      <c r="D67" s="42" t="s">
        <v>319</v>
      </c>
      <c r="E67" s="41">
        <v>10</v>
      </c>
      <c r="F67" s="42" t="s">
        <v>269</v>
      </c>
      <c r="G67" s="42" t="s">
        <v>338</v>
      </c>
      <c r="H67" s="42" t="s">
        <v>339</v>
      </c>
      <c r="I67" s="42" t="s">
        <v>340</v>
      </c>
      <c r="J67" s="42" t="s">
        <v>330</v>
      </c>
      <c r="K67" s="42" t="s">
        <v>103</v>
      </c>
      <c r="L67" s="42" t="s">
        <v>20</v>
      </c>
      <c r="M67" s="42" t="s">
        <v>21</v>
      </c>
      <c r="N67" s="41">
        <v>2</v>
      </c>
      <c r="O67" s="41">
        <v>2</v>
      </c>
      <c r="P67" s="43">
        <v>4</v>
      </c>
    </row>
    <row r="68" spans="1:16" outlineLevel="4" x14ac:dyDescent="0.2">
      <c r="A68" s="41">
        <v>14701</v>
      </c>
      <c r="B68" s="16" t="s">
        <v>224</v>
      </c>
      <c r="C68" s="42" t="s">
        <v>118</v>
      </c>
      <c r="D68" s="42" t="s">
        <v>319</v>
      </c>
      <c r="E68" s="41">
        <v>54</v>
      </c>
      <c r="F68" s="42" t="s">
        <v>269</v>
      </c>
      <c r="G68" s="42" t="s">
        <v>347</v>
      </c>
      <c r="H68" s="42" t="s">
        <v>348</v>
      </c>
      <c r="I68" s="42" t="s">
        <v>349</v>
      </c>
      <c r="J68" s="42" t="s">
        <v>330</v>
      </c>
      <c r="K68" s="42" t="s">
        <v>103</v>
      </c>
      <c r="L68" s="42" t="s">
        <v>20</v>
      </c>
      <c r="M68" s="42" t="s">
        <v>21</v>
      </c>
      <c r="N68" s="41">
        <v>2</v>
      </c>
      <c r="O68" s="41">
        <v>1.3140000000000001</v>
      </c>
      <c r="P68" s="43">
        <v>2.6280000000000001</v>
      </c>
    </row>
    <row r="69" spans="1:16" outlineLevel="4" x14ac:dyDescent="0.2">
      <c r="A69" s="41">
        <v>14701</v>
      </c>
      <c r="B69" s="16" t="s">
        <v>224</v>
      </c>
      <c r="C69" s="42" t="s">
        <v>118</v>
      </c>
      <c r="D69" s="42" t="s">
        <v>319</v>
      </c>
      <c r="E69" s="41">
        <v>8</v>
      </c>
      <c r="F69" s="42" t="s">
        <v>269</v>
      </c>
      <c r="G69" s="42" t="s">
        <v>350</v>
      </c>
      <c r="H69" s="42" t="s">
        <v>351</v>
      </c>
      <c r="I69" s="42" t="s">
        <v>352</v>
      </c>
      <c r="J69" s="42" t="s">
        <v>330</v>
      </c>
      <c r="K69" s="42" t="s">
        <v>103</v>
      </c>
      <c r="L69" s="42" t="s">
        <v>20</v>
      </c>
      <c r="M69" s="42" t="s">
        <v>21</v>
      </c>
      <c r="N69" s="41">
        <v>2</v>
      </c>
      <c r="O69" s="41">
        <v>0.90100000000000002</v>
      </c>
      <c r="P69" s="43">
        <v>1.802</v>
      </c>
    </row>
    <row r="70" spans="1:16" outlineLevel="4" x14ac:dyDescent="0.2">
      <c r="A70" s="41">
        <v>14701</v>
      </c>
      <c r="B70" s="16" t="s">
        <v>224</v>
      </c>
      <c r="C70" s="42" t="s">
        <v>118</v>
      </c>
      <c r="D70" s="42" t="s">
        <v>319</v>
      </c>
      <c r="E70" s="41">
        <v>59</v>
      </c>
      <c r="F70" s="42" t="s">
        <v>269</v>
      </c>
      <c r="G70" s="42" t="s">
        <v>353</v>
      </c>
      <c r="H70" s="42" t="s">
        <v>354</v>
      </c>
      <c r="I70" s="42" t="s">
        <v>355</v>
      </c>
      <c r="J70" s="42" t="s">
        <v>330</v>
      </c>
      <c r="K70" s="42" t="s">
        <v>103</v>
      </c>
      <c r="L70" s="42" t="s">
        <v>20</v>
      </c>
      <c r="M70" s="42" t="s">
        <v>21</v>
      </c>
      <c r="N70" s="41">
        <v>2</v>
      </c>
      <c r="O70" s="41">
        <v>0.69</v>
      </c>
      <c r="P70" s="43">
        <v>1.38</v>
      </c>
    </row>
    <row r="71" spans="1:16" outlineLevel="4" x14ac:dyDescent="0.2">
      <c r="A71" s="41">
        <v>14701</v>
      </c>
      <c r="B71" s="16" t="s">
        <v>224</v>
      </c>
      <c r="C71" s="42" t="s">
        <v>118</v>
      </c>
      <c r="D71" s="42" t="s">
        <v>319</v>
      </c>
      <c r="E71" s="41">
        <v>73</v>
      </c>
      <c r="F71" s="42" t="s">
        <v>269</v>
      </c>
      <c r="G71" s="42" t="s">
        <v>366</v>
      </c>
      <c r="H71" s="42" t="s">
        <v>367</v>
      </c>
      <c r="I71" s="42" t="s">
        <v>368</v>
      </c>
      <c r="J71" s="42" t="s">
        <v>330</v>
      </c>
      <c r="K71" s="42" t="s">
        <v>103</v>
      </c>
      <c r="L71" s="42" t="s">
        <v>20</v>
      </c>
      <c r="M71" s="42" t="s">
        <v>21</v>
      </c>
      <c r="N71" s="41">
        <v>2</v>
      </c>
      <c r="O71" s="41">
        <v>2.0124</v>
      </c>
      <c r="P71" s="43">
        <v>4.0247999999999999</v>
      </c>
    </row>
    <row r="72" spans="1:16" outlineLevel="4" x14ac:dyDescent="0.2">
      <c r="A72" s="41">
        <v>14701</v>
      </c>
      <c r="B72" s="16" t="s">
        <v>224</v>
      </c>
      <c r="C72" s="42" t="s">
        <v>118</v>
      </c>
      <c r="D72" s="42" t="s">
        <v>319</v>
      </c>
      <c r="E72" s="41">
        <v>4</v>
      </c>
      <c r="F72" s="42" t="s">
        <v>269</v>
      </c>
      <c r="G72" s="42" t="s">
        <v>369</v>
      </c>
      <c r="H72" s="42" t="s">
        <v>370</v>
      </c>
      <c r="I72" s="42" t="s">
        <v>371</v>
      </c>
      <c r="J72" s="42" t="s">
        <v>330</v>
      </c>
      <c r="K72" s="42" t="s">
        <v>103</v>
      </c>
      <c r="L72" s="42" t="s">
        <v>20</v>
      </c>
      <c r="M72" s="42" t="s">
        <v>21</v>
      </c>
      <c r="N72" s="41">
        <v>2</v>
      </c>
      <c r="O72" s="41">
        <v>0.38769999999999999</v>
      </c>
      <c r="P72" s="43">
        <v>0.77539999999999998</v>
      </c>
    </row>
    <row r="73" spans="1:16" outlineLevel="4" x14ac:dyDescent="0.2">
      <c r="A73" s="41">
        <v>14701</v>
      </c>
      <c r="B73" s="16" t="s">
        <v>224</v>
      </c>
      <c r="C73" s="42" t="s">
        <v>118</v>
      </c>
      <c r="D73" s="42" t="s">
        <v>319</v>
      </c>
      <c r="E73" s="41">
        <v>58</v>
      </c>
      <c r="F73" s="42" t="s">
        <v>269</v>
      </c>
      <c r="G73" s="42" t="s">
        <v>372</v>
      </c>
      <c r="H73" s="42" t="s">
        <v>373</v>
      </c>
      <c r="I73" s="42" t="s">
        <v>374</v>
      </c>
      <c r="J73" s="42" t="s">
        <v>330</v>
      </c>
      <c r="K73" s="42" t="s">
        <v>103</v>
      </c>
      <c r="L73" s="42" t="s">
        <v>20</v>
      </c>
      <c r="M73" s="42" t="s">
        <v>21</v>
      </c>
      <c r="N73" s="41">
        <v>2</v>
      </c>
      <c r="O73" s="41">
        <v>0.46800000000000003</v>
      </c>
      <c r="P73" s="43">
        <v>0.93600000000000005</v>
      </c>
    </row>
    <row r="74" spans="1:16" outlineLevel="4" x14ac:dyDescent="0.2">
      <c r="A74" s="41">
        <v>14701</v>
      </c>
      <c r="B74" s="16" t="s">
        <v>224</v>
      </c>
      <c r="C74" s="42" t="s">
        <v>118</v>
      </c>
      <c r="D74" s="42" t="s">
        <v>319</v>
      </c>
      <c r="E74" s="41">
        <v>55</v>
      </c>
      <c r="F74" s="42" t="s">
        <v>269</v>
      </c>
      <c r="G74" s="42" t="s">
        <v>383</v>
      </c>
      <c r="H74" s="42" t="s">
        <v>364</v>
      </c>
      <c r="I74" s="42" t="s">
        <v>384</v>
      </c>
      <c r="J74" s="42" t="s">
        <v>330</v>
      </c>
      <c r="K74" s="42" t="s">
        <v>103</v>
      </c>
      <c r="L74" s="42" t="s">
        <v>20</v>
      </c>
      <c r="M74" s="42" t="s">
        <v>21</v>
      </c>
      <c r="N74" s="41">
        <v>2</v>
      </c>
      <c r="O74" s="41">
        <v>1.58</v>
      </c>
      <c r="P74" s="43">
        <v>3.16</v>
      </c>
    </row>
    <row r="75" spans="1:16" outlineLevel="4" x14ac:dyDescent="0.2">
      <c r="A75" s="41">
        <v>14701</v>
      </c>
      <c r="B75" s="16" t="s">
        <v>224</v>
      </c>
      <c r="C75" s="42" t="s">
        <v>118</v>
      </c>
      <c r="D75" s="42" t="s">
        <v>319</v>
      </c>
      <c r="E75" s="41">
        <v>9</v>
      </c>
      <c r="F75" s="42" t="s">
        <v>269</v>
      </c>
      <c r="G75" s="42" t="s">
        <v>385</v>
      </c>
      <c r="H75" s="42" t="s">
        <v>386</v>
      </c>
      <c r="I75" s="42" t="s">
        <v>387</v>
      </c>
      <c r="J75" s="42" t="s">
        <v>330</v>
      </c>
      <c r="K75" s="42" t="s">
        <v>103</v>
      </c>
      <c r="L75" s="42" t="s">
        <v>20</v>
      </c>
      <c r="M75" s="42" t="s">
        <v>21</v>
      </c>
      <c r="N75" s="41">
        <v>2</v>
      </c>
      <c r="O75" s="41">
        <v>0.86770000000000003</v>
      </c>
      <c r="P75" s="43">
        <v>1.7354000000000001</v>
      </c>
    </row>
    <row r="76" spans="1:16" outlineLevel="4" x14ac:dyDescent="0.2">
      <c r="A76" s="41">
        <v>14701</v>
      </c>
      <c r="B76" s="16" t="s">
        <v>224</v>
      </c>
      <c r="C76" s="42" t="s">
        <v>118</v>
      </c>
      <c r="D76" s="42" t="s">
        <v>319</v>
      </c>
      <c r="E76" s="41">
        <v>57</v>
      </c>
      <c r="F76" s="42" t="s">
        <v>269</v>
      </c>
      <c r="G76" s="42" t="s">
        <v>389</v>
      </c>
      <c r="H76" s="42" t="s">
        <v>390</v>
      </c>
      <c r="I76" s="42" t="s">
        <v>391</v>
      </c>
      <c r="J76" s="42" t="s">
        <v>330</v>
      </c>
      <c r="K76" s="42" t="s">
        <v>103</v>
      </c>
      <c r="L76" s="42" t="s">
        <v>20</v>
      </c>
      <c r="M76" s="42" t="s">
        <v>21</v>
      </c>
      <c r="N76" s="41">
        <v>2</v>
      </c>
      <c r="O76" s="41">
        <v>0.44309999999999999</v>
      </c>
      <c r="P76" s="43">
        <v>0.88619999999999999</v>
      </c>
    </row>
    <row r="77" spans="1:16" outlineLevel="4" x14ac:dyDescent="0.2">
      <c r="A77" s="41">
        <v>14701</v>
      </c>
      <c r="B77" s="16" t="s">
        <v>224</v>
      </c>
      <c r="C77" s="42" t="s">
        <v>118</v>
      </c>
      <c r="D77" s="42" t="s">
        <v>319</v>
      </c>
      <c r="E77" s="41">
        <v>74</v>
      </c>
      <c r="F77" s="42" t="s">
        <v>269</v>
      </c>
      <c r="G77" s="42" t="s">
        <v>394</v>
      </c>
      <c r="H77" s="42" t="s">
        <v>395</v>
      </c>
      <c r="I77" s="42" t="s">
        <v>396</v>
      </c>
      <c r="J77" s="42" t="s">
        <v>330</v>
      </c>
      <c r="K77" s="42" t="s">
        <v>103</v>
      </c>
      <c r="L77" s="42" t="s">
        <v>20</v>
      </c>
      <c r="M77" s="42" t="s">
        <v>21</v>
      </c>
      <c r="N77" s="41">
        <v>2</v>
      </c>
      <c r="O77" s="41">
        <v>3.4801000000000002</v>
      </c>
      <c r="P77" s="43">
        <v>6.9602000000000004</v>
      </c>
    </row>
    <row r="78" spans="1:16" outlineLevel="4" x14ac:dyDescent="0.2">
      <c r="A78" s="41">
        <v>14701</v>
      </c>
      <c r="B78" s="16" t="s">
        <v>224</v>
      </c>
      <c r="C78" s="42" t="s">
        <v>118</v>
      </c>
      <c r="D78" s="42" t="s">
        <v>319</v>
      </c>
      <c r="E78" s="41">
        <v>72</v>
      </c>
      <c r="F78" s="42" t="s">
        <v>269</v>
      </c>
      <c r="G78" s="42" t="s">
        <v>399</v>
      </c>
      <c r="H78" s="42" t="s">
        <v>400</v>
      </c>
      <c r="I78" s="42" t="s">
        <v>401</v>
      </c>
      <c r="J78" s="42" t="s">
        <v>330</v>
      </c>
      <c r="K78" s="42" t="s">
        <v>103</v>
      </c>
      <c r="L78" s="42" t="s">
        <v>20</v>
      </c>
      <c r="M78" s="42" t="s">
        <v>21</v>
      </c>
      <c r="N78" s="41">
        <v>2</v>
      </c>
      <c r="O78" s="41">
        <v>0.59079999999999999</v>
      </c>
      <c r="P78" s="43">
        <v>1.1816</v>
      </c>
    </row>
    <row r="79" spans="1:16" outlineLevel="3" x14ac:dyDescent="0.2">
      <c r="A79" s="44"/>
      <c r="B79" s="19"/>
      <c r="C79" s="45"/>
      <c r="D79" s="45"/>
      <c r="E79" s="44"/>
      <c r="F79" s="45"/>
      <c r="G79" s="45"/>
      <c r="H79" s="45"/>
      <c r="I79" s="45"/>
      <c r="J79" s="46" t="s">
        <v>414</v>
      </c>
      <c r="K79" s="45"/>
      <c r="L79" s="45"/>
      <c r="M79" s="45"/>
      <c r="N79" s="44"/>
      <c r="O79" s="44"/>
      <c r="P79" s="47">
        <f>SUBTOTAL(9,P64:P78)</f>
        <v>32.580500000000001</v>
      </c>
    </row>
    <row r="80" spans="1:16" outlineLevel="4" x14ac:dyDescent="0.2">
      <c r="A80" s="41">
        <v>14701</v>
      </c>
      <c r="B80" s="16" t="s">
        <v>224</v>
      </c>
      <c r="C80" s="42" t="s">
        <v>118</v>
      </c>
      <c r="D80" s="42" t="s">
        <v>319</v>
      </c>
      <c r="E80" s="41">
        <v>32</v>
      </c>
      <c r="F80" s="42" t="s">
        <v>269</v>
      </c>
      <c r="G80" s="42" t="s">
        <v>363</v>
      </c>
      <c r="H80" s="42" t="s">
        <v>364</v>
      </c>
      <c r="I80" s="42" t="s">
        <v>365</v>
      </c>
      <c r="J80" s="42" t="s">
        <v>139</v>
      </c>
      <c r="K80" s="42" t="s">
        <v>26</v>
      </c>
      <c r="L80" s="42" t="s">
        <v>20</v>
      </c>
      <c r="M80" s="42" t="s">
        <v>21</v>
      </c>
      <c r="N80" s="41">
        <v>50</v>
      </c>
      <c r="O80" s="41">
        <v>0.3</v>
      </c>
      <c r="P80" s="43">
        <v>15</v>
      </c>
    </row>
    <row r="81" spans="1:16" outlineLevel="4" x14ac:dyDescent="0.2">
      <c r="A81" s="41">
        <v>14701</v>
      </c>
      <c r="B81" s="16" t="s">
        <v>224</v>
      </c>
      <c r="C81" s="42" t="s">
        <v>118</v>
      </c>
      <c r="D81" s="42" t="s">
        <v>319</v>
      </c>
      <c r="E81" s="41">
        <v>52</v>
      </c>
      <c r="F81" s="42" t="s">
        <v>269</v>
      </c>
      <c r="G81" s="42" t="s">
        <v>148</v>
      </c>
      <c r="H81" s="42" t="s">
        <v>149</v>
      </c>
      <c r="I81" s="42" t="s">
        <v>150</v>
      </c>
      <c r="J81" s="42" t="s">
        <v>139</v>
      </c>
      <c r="K81" s="42" t="s">
        <v>72</v>
      </c>
      <c r="L81" s="42" t="s">
        <v>20</v>
      </c>
      <c r="M81" s="42" t="s">
        <v>21</v>
      </c>
      <c r="N81" s="41">
        <v>1</v>
      </c>
      <c r="O81" s="41">
        <v>3.637</v>
      </c>
      <c r="P81" s="43">
        <v>3.637</v>
      </c>
    </row>
    <row r="82" spans="1:16" outlineLevel="4" x14ac:dyDescent="0.2">
      <c r="A82" s="41">
        <v>14701</v>
      </c>
      <c r="B82" s="16" t="s">
        <v>224</v>
      </c>
      <c r="C82" s="42" t="s">
        <v>118</v>
      </c>
      <c r="D82" s="42" t="s">
        <v>319</v>
      </c>
      <c r="E82" s="41">
        <v>67</v>
      </c>
      <c r="F82" s="42" t="s">
        <v>269</v>
      </c>
      <c r="G82" s="42" t="s">
        <v>135</v>
      </c>
      <c r="H82" s="42" t="s">
        <v>136</v>
      </c>
      <c r="I82" s="42" t="s">
        <v>137</v>
      </c>
      <c r="J82" s="42" t="s">
        <v>139</v>
      </c>
      <c r="K82" s="42" t="s">
        <v>25</v>
      </c>
      <c r="L82" s="42" t="s">
        <v>20</v>
      </c>
      <c r="M82" s="42" t="s">
        <v>21</v>
      </c>
      <c r="N82" s="41">
        <v>1</v>
      </c>
      <c r="O82" s="41">
        <v>2.08</v>
      </c>
      <c r="P82" s="43">
        <v>2.08</v>
      </c>
    </row>
    <row r="83" spans="1:16" outlineLevel="4" x14ac:dyDescent="0.2">
      <c r="A83" s="41">
        <v>14701</v>
      </c>
      <c r="B83" s="16" t="s">
        <v>224</v>
      </c>
      <c r="C83" s="42" t="s">
        <v>118</v>
      </c>
      <c r="D83" s="42" t="s">
        <v>319</v>
      </c>
      <c r="E83" s="41">
        <v>56</v>
      </c>
      <c r="F83" s="42" t="s">
        <v>269</v>
      </c>
      <c r="G83" s="42" t="s">
        <v>379</v>
      </c>
      <c r="H83" s="42" t="s">
        <v>380</v>
      </c>
      <c r="I83" s="42" t="s">
        <v>381</v>
      </c>
      <c r="J83" s="42" t="s">
        <v>139</v>
      </c>
      <c r="K83" s="42" t="s">
        <v>26</v>
      </c>
      <c r="L83" s="42" t="s">
        <v>20</v>
      </c>
      <c r="M83" s="42" t="s">
        <v>21</v>
      </c>
      <c r="N83" s="41">
        <v>24</v>
      </c>
      <c r="O83" s="41">
        <v>0.63690000000000002</v>
      </c>
      <c r="P83" s="43">
        <v>15.285600000000001</v>
      </c>
    </row>
    <row r="84" spans="1:16" outlineLevel="4" x14ac:dyDescent="0.2">
      <c r="A84" s="41">
        <v>14701</v>
      </c>
      <c r="B84" s="16" t="s">
        <v>224</v>
      </c>
      <c r="C84" s="42" t="s">
        <v>118</v>
      </c>
      <c r="D84" s="42" t="s">
        <v>319</v>
      </c>
      <c r="E84" s="41">
        <v>27</v>
      </c>
      <c r="F84" s="42" t="s">
        <v>269</v>
      </c>
      <c r="G84" s="42" t="s">
        <v>141</v>
      </c>
      <c r="H84" s="42" t="s">
        <v>142</v>
      </c>
      <c r="I84" s="42" t="s">
        <v>143</v>
      </c>
      <c r="J84" s="42" t="s">
        <v>139</v>
      </c>
      <c r="K84" s="42" t="s">
        <v>25</v>
      </c>
      <c r="L84" s="42" t="s">
        <v>20</v>
      </c>
      <c r="M84" s="42" t="s">
        <v>21</v>
      </c>
      <c r="N84" s="41">
        <v>1</v>
      </c>
      <c r="O84" s="41">
        <v>0.87690000000000001</v>
      </c>
      <c r="P84" s="43">
        <v>0.87690000000000001</v>
      </c>
    </row>
    <row r="85" spans="1:16" outlineLevel="4" x14ac:dyDescent="0.2">
      <c r="A85" s="41">
        <v>14701</v>
      </c>
      <c r="B85" s="16" t="s">
        <v>224</v>
      </c>
      <c r="C85" s="42" t="s">
        <v>118</v>
      </c>
      <c r="D85" s="42" t="s">
        <v>319</v>
      </c>
      <c r="E85" s="41">
        <v>16</v>
      </c>
      <c r="F85" s="42" t="s">
        <v>269</v>
      </c>
      <c r="G85" s="42" t="s">
        <v>200</v>
      </c>
      <c r="H85" s="42" t="s">
        <v>201</v>
      </c>
      <c r="I85" s="42" t="s">
        <v>202</v>
      </c>
      <c r="J85" s="42" t="s">
        <v>139</v>
      </c>
      <c r="K85" s="42" t="s">
        <v>199</v>
      </c>
      <c r="L85" s="42" t="s">
        <v>20</v>
      </c>
      <c r="M85" s="42" t="s">
        <v>21</v>
      </c>
      <c r="N85" s="41">
        <v>1</v>
      </c>
      <c r="O85" s="41">
        <v>3.5447000000000002</v>
      </c>
      <c r="P85" s="43">
        <v>3.5447000000000002</v>
      </c>
    </row>
    <row r="86" spans="1:16" outlineLevel="3" x14ac:dyDescent="0.2">
      <c r="A86" s="44"/>
      <c r="B86" s="19"/>
      <c r="C86" s="45"/>
      <c r="D86" s="45"/>
      <c r="E86" s="44"/>
      <c r="F86" s="45"/>
      <c r="G86" s="45"/>
      <c r="H86" s="45"/>
      <c r="I86" s="45"/>
      <c r="J86" s="46" t="s">
        <v>258</v>
      </c>
      <c r="K86" s="45"/>
      <c r="L86" s="45"/>
      <c r="M86" s="45"/>
      <c r="N86" s="44"/>
      <c r="O86" s="44"/>
      <c r="P86" s="47">
        <f>SUBTOTAL(9,P80:P85)</f>
        <v>40.424199999999999</v>
      </c>
    </row>
    <row r="87" spans="1:16" outlineLevel="4" x14ac:dyDescent="0.2">
      <c r="A87" s="41">
        <v>14701</v>
      </c>
      <c r="B87" s="16" t="s">
        <v>224</v>
      </c>
      <c r="C87" s="42" t="s">
        <v>118</v>
      </c>
      <c r="D87" s="42" t="s">
        <v>319</v>
      </c>
      <c r="E87" s="41">
        <v>70</v>
      </c>
      <c r="F87" s="42" t="s">
        <v>269</v>
      </c>
      <c r="G87" s="42" t="s">
        <v>320</v>
      </c>
      <c r="H87" s="42" t="s">
        <v>321</v>
      </c>
      <c r="I87" s="42" t="s">
        <v>322</v>
      </c>
      <c r="J87" s="42" t="s">
        <v>323</v>
      </c>
      <c r="K87" s="42" t="s">
        <v>324</v>
      </c>
      <c r="L87" s="42" t="s">
        <v>20</v>
      </c>
      <c r="M87" s="42" t="s">
        <v>21</v>
      </c>
      <c r="N87" s="41">
        <v>36</v>
      </c>
      <c r="O87" s="41">
        <v>0.222</v>
      </c>
      <c r="P87" s="43">
        <v>7.992</v>
      </c>
    </row>
    <row r="88" spans="1:16" outlineLevel="3" x14ac:dyDescent="0.2">
      <c r="A88" s="44"/>
      <c r="B88" s="19"/>
      <c r="C88" s="45"/>
      <c r="D88" s="45"/>
      <c r="E88" s="44"/>
      <c r="F88" s="45"/>
      <c r="G88" s="45"/>
      <c r="H88" s="45"/>
      <c r="I88" s="45"/>
      <c r="J88" s="46" t="s">
        <v>415</v>
      </c>
      <c r="K88" s="45"/>
      <c r="L88" s="45"/>
      <c r="M88" s="45"/>
      <c r="N88" s="44"/>
      <c r="O88" s="44"/>
      <c r="P88" s="47">
        <f>SUBTOTAL(9,P87:P87)</f>
        <v>7.992</v>
      </c>
    </row>
    <row r="89" spans="1:16" outlineLevel="4" x14ac:dyDescent="0.2">
      <c r="A89" s="41">
        <v>14701</v>
      </c>
      <c r="B89" s="16" t="s">
        <v>224</v>
      </c>
      <c r="C89" s="42" t="s">
        <v>118</v>
      </c>
      <c r="D89" s="42" t="s">
        <v>319</v>
      </c>
      <c r="E89" s="41">
        <v>20</v>
      </c>
      <c r="F89" s="42" t="s">
        <v>269</v>
      </c>
      <c r="G89" s="42" t="s">
        <v>22</v>
      </c>
      <c r="H89" s="42" t="s">
        <v>23</v>
      </c>
      <c r="I89" s="42" t="s">
        <v>24</v>
      </c>
      <c r="J89" s="42" t="s">
        <v>382</v>
      </c>
      <c r="K89" s="42" t="s">
        <v>25</v>
      </c>
      <c r="L89" s="42" t="s">
        <v>20</v>
      </c>
      <c r="M89" s="42" t="s">
        <v>21</v>
      </c>
      <c r="N89" s="41">
        <v>1</v>
      </c>
      <c r="O89" s="41">
        <v>2.7839999999999998</v>
      </c>
      <c r="P89" s="43">
        <v>2.7839999999999998</v>
      </c>
    </row>
    <row r="90" spans="1:16" outlineLevel="3" x14ac:dyDescent="0.2">
      <c r="A90" s="44"/>
      <c r="B90" s="19"/>
      <c r="C90" s="45"/>
      <c r="D90" s="45"/>
      <c r="E90" s="44"/>
      <c r="F90" s="45"/>
      <c r="G90" s="45"/>
      <c r="H90" s="45"/>
      <c r="I90" s="45"/>
      <c r="J90" s="46" t="s">
        <v>416</v>
      </c>
      <c r="K90" s="45"/>
      <c r="L90" s="45"/>
      <c r="M90" s="45"/>
      <c r="N90" s="44"/>
      <c r="O90" s="44"/>
      <c r="P90" s="47">
        <f>SUBTOTAL(9,P89:P89)</f>
        <v>2.7839999999999998</v>
      </c>
    </row>
    <row r="91" spans="1:16" outlineLevel="4" x14ac:dyDescent="0.2">
      <c r="A91" s="41">
        <v>14701</v>
      </c>
      <c r="B91" s="16" t="s">
        <v>224</v>
      </c>
      <c r="C91" s="42" t="s">
        <v>118</v>
      </c>
      <c r="D91" s="42" t="s">
        <v>319</v>
      </c>
      <c r="E91" s="41">
        <v>25</v>
      </c>
      <c r="F91" s="42" t="s">
        <v>269</v>
      </c>
      <c r="G91" s="42" t="s">
        <v>41</v>
      </c>
      <c r="H91" s="42" t="s">
        <v>42</v>
      </c>
      <c r="I91" s="42" t="s">
        <v>43</v>
      </c>
      <c r="J91" s="42" t="s">
        <v>154</v>
      </c>
      <c r="K91" s="42" t="s">
        <v>45</v>
      </c>
      <c r="L91" s="42" t="s">
        <v>20</v>
      </c>
      <c r="M91" s="42" t="s">
        <v>21</v>
      </c>
      <c r="N91" s="41">
        <v>1</v>
      </c>
      <c r="O91" s="41">
        <v>1.26</v>
      </c>
      <c r="P91" s="43">
        <v>1.26</v>
      </c>
    </row>
    <row r="92" spans="1:16" outlineLevel="4" x14ac:dyDescent="0.2">
      <c r="A92" s="41">
        <v>14701</v>
      </c>
      <c r="B92" s="16" t="s">
        <v>224</v>
      </c>
      <c r="C92" s="42" t="s">
        <v>118</v>
      </c>
      <c r="D92" s="42" t="s">
        <v>319</v>
      </c>
      <c r="E92" s="41">
        <v>30</v>
      </c>
      <c r="F92" s="42" t="s">
        <v>269</v>
      </c>
      <c r="G92" s="42" t="s">
        <v>341</v>
      </c>
      <c r="H92" s="42" t="s">
        <v>342</v>
      </c>
      <c r="I92" s="42" t="s">
        <v>343</v>
      </c>
      <c r="J92" s="42" t="s">
        <v>154</v>
      </c>
      <c r="K92" s="42" t="s">
        <v>310</v>
      </c>
      <c r="L92" s="42" t="s">
        <v>20</v>
      </c>
      <c r="M92" s="42" t="s">
        <v>21</v>
      </c>
      <c r="N92" s="41">
        <v>2</v>
      </c>
      <c r="O92" s="41">
        <v>1.04</v>
      </c>
      <c r="P92" s="43">
        <v>2.08</v>
      </c>
    </row>
    <row r="93" spans="1:16" outlineLevel="4" x14ac:dyDescent="0.2">
      <c r="A93" s="41">
        <v>14701</v>
      </c>
      <c r="B93" s="16" t="s">
        <v>224</v>
      </c>
      <c r="C93" s="42" t="s">
        <v>118</v>
      </c>
      <c r="D93" s="42" t="s">
        <v>319</v>
      </c>
      <c r="E93" s="41">
        <v>28</v>
      </c>
      <c r="F93" s="42" t="s">
        <v>269</v>
      </c>
      <c r="G93" s="42" t="s">
        <v>344</v>
      </c>
      <c r="H93" s="42" t="s">
        <v>345</v>
      </c>
      <c r="I93" s="42" t="s">
        <v>346</v>
      </c>
      <c r="J93" s="42" t="s">
        <v>154</v>
      </c>
      <c r="K93" s="42" t="s">
        <v>310</v>
      </c>
      <c r="L93" s="42" t="s">
        <v>20</v>
      </c>
      <c r="M93" s="42" t="s">
        <v>21</v>
      </c>
      <c r="N93" s="41">
        <v>2</v>
      </c>
      <c r="O93" s="41">
        <v>0.1048</v>
      </c>
      <c r="P93" s="43">
        <v>0.20960000000000001</v>
      </c>
    </row>
    <row r="94" spans="1:16" outlineLevel="3" x14ac:dyDescent="0.2">
      <c r="A94" s="44"/>
      <c r="B94" s="19"/>
      <c r="C94" s="45"/>
      <c r="D94" s="45"/>
      <c r="E94" s="44"/>
      <c r="F94" s="45"/>
      <c r="G94" s="45"/>
      <c r="H94" s="45"/>
      <c r="I94" s="45"/>
      <c r="J94" s="46" t="s">
        <v>259</v>
      </c>
      <c r="K94" s="45"/>
      <c r="L94" s="45"/>
      <c r="M94" s="45"/>
      <c r="N94" s="44"/>
      <c r="O94" s="44"/>
      <c r="P94" s="47">
        <f>SUBTOTAL(9,P91:P93)</f>
        <v>3.5495999999999999</v>
      </c>
    </row>
    <row r="95" spans="1:16" outlineLevel="4" x14ac:dyDescent="0.2">
      <c r="A95" s="41">
        <v>14701</v>
      </c>
      <c r="B95" s="16" t="s">
        <v>224</v>
      </c>
      <c r="C95" s="42" t="s">
        <v>118</v>
      </c>
      <c r="D95" s="42" t="s">
        <v>319</v>
      </c>
      <c r="E95" s="41">
        <v>21</v>
      </c>
      <c r="F95" s="42" t="s">
        <v>269</v>
      </c>
      <c r="G95" s="42" t="s">
        <v>183</v>
      </c>
      <c r="H95" s="42" t="s">
        <v>184</v>
      </c>
      <c r="I95" s="42" t="s">
        <v>185</v>
      </c>
      <c r="J95" s="42" t="s">
        <v>159</v>
      </c>
      <c r="K95" s="42" t="s">
        <v>25</v>
      </c>
      <c r="L95" s="42" t="s">
        <v>20</v>
      </c>
      <c r="M95" s="42" t="s">
        <v>21</v>
      </c>
      <c r="N95" s="41">
        <v>1</v>
      </c>
      <c r="O95" s="41">
        <v>2.8763999999999998</v>
      </c>
      <c r="P95" s="43">
        <v>2.8763999999999998</v>
      </c>
    </row>
    <row r="96" spans="1:16" outlineLevel="4" x14ac:dyDescent="0.2">
      <c r="A96" s="41">
        <v>14701</v>
      </c>
      <c r="B96" s="16" t="s">
        <v>224</v>
      </c>
      <c r="C96" s="42" t="s">
        <v>118</v>
      </c>
      <c r="D96" s="42" t="s">
        <v>319</v>
      </c>
      <c r="E96" s="41">
        <v>75</v>
      </c>
      <c r="F96" s="42" t="s">
        <v>269</v>
      </c>
      <c r="G96" s="42" t="s">
        <v>193</v>
      </c>
      <c r="H96" s="42" t="s">
        <v>194</v>
      </c>
      <c r="I96" s="42" t="s">
        <v>195</v>
      </c>
      <c r="J96" s="42" t="s">
        <v>159</v>
      </c>
      <c r="K96" s="42" t="s">
        <v>81</v>
      </c>
      <c r="L96" s="42" t="s">
        <v>20</v>
      </c>
      <c r="M96" s="42" t="s">
        <v>21</v>
      </c>
      <c r="N96" s="41">
        <v>2</v>
      </c>
      <c r="O96" s="41">
        <v>1.3113999999999999</v>
      </c>
      <c r="P96" s="43">
        <v>2.6227999999999998</v>
      </c>
    </row>
    <row r="97" spans="1:16" outlineLevel="3" x14ac:dyDescent="0.2">
      <c r="A97" s="44"/>
      <c r="B97" s="19"/>
      <c r="C97" s="45"/>
      <c r="D97" s="45"/>
      <c r="E97" s="44"/>
      <c r="F97" s="45"/>
      <c r="G97" s="45"/>
      <c r="H97" s="45"/>
      <c r="I97" s="45"/>
      <c r="J97" s="46" t="s">
        <v>260</v>
      </c>
      <c r="K97" s="45"/>
      <c r="L97" s="45"/>
      <c r="M97" s="45"/>
      <c r="N97" s="44"/>
      <c r="O97" s="44"/>
      <c r="P97" s="47">
        <f>SUBTOTAL(9,P95:P96)</f>
        <v>5.4992000000000001</v>
      </c>
    </row>
    <row r="98" spans="1:16" outlineLevel="4" x14ac:dyDescent="0.2">
      <c r="A98" s="41">
        <v>14701</v>
      </c>
      <c r="B98" s="16" t="s">
        <v>224</v>
      </c>
      <c r="C98" s="42" t="s">
        <v>118</v>
      </c>
      <c r="D98" s="42" t="s">
        <v>319</v>
      </c>
      <c r="E98" s="41">
        <v>67</v>
      </c>
      <c r="F98" s="42" t="s">
        <v>269</v>
      </c>
      <c r="G98" s="42" t="s">
        <v>135</v>
      </c>
      <c r="H98" s="42" t="s">
        <v>136</v>
      </c>
      <c r="I98" s="42" t="s">
        <v>137</v>
      </c>
      <c r="J98" s="42" t="s">
        <v>138</v>
      </c>
      <c r="K98" s="42" t="s">
        <v>25</v>
      </c>
      <c r="L98" s="42" t="s">
        <v>20</v>
      </c>
      <c r="M98" s="42" t="s">
        <v>21</v>
      </c>
      <c r="N98" s="41">
        <v>1</v>
      </c>
      <c r="O98" s="41">
        <v>2.08</v>
      </c>
      <c r="P98" s="43">
        <v>2.08</v>
      </c>
    </row>
    <row r="99" spans="1:16" outlineLevel="4" x14ac:dyDescent="0.2">
      <c r="A99" s="41">
        <v>14701</v>
      </c>
      <c r="B99" s="16" t="s">
        <v>224</v>
      </c>
      <c r="C99" s="42" t="s">
        <v>118</v>
      </c>
      <c r="D99" s="42" t="s">
        <v>319</v>
      </c>
      <c r="E99" s="41">
        <v>27</v>
      </c>
      <c r="F99" s="42" t="s">
        <v>269</v>
      </c>
      <c r="G99" s="42" t="s">
        <v>141</v>
      </c>
      <c r="H99" s="42" t="s">
        <v>142</v>
      </c>
      <c r="I99" s="42" t="s">
        <v>143</v>
      </c>
      <c r="J99" s="42" t="s">
        <v>138</v>
      </c>
      <c r="K99" s="42" t="s">
        <v>25</v>
      </c>
      <c r="L99" s="42" t="s">
        <v>20</v>
      </c>
      <c r="M99" s="42" t="s">
        <v>21</v>
      </c>
      <c r="N99" s="41">
        <v>1</v>
      </c>
      <c r="O99" s="41">
        <v>0.87690000000000001</v>
      </c>
      <c r="P99" s="43">
        <v>0.87690000000000001</v>
      </c>
    </row>
    <row r="100" spans="1:16" outlineLevel="3" x14ac:dyDescent="0.2">
      <c r="A100" s="44"/>
      <c r="B100" s="19"/>
      <c r="C100" s="45"/>
      <c r="D100" s="45"/>
      <c r="E100" s="44"/>
      <c r="F100" s="45"/>
      <c r="G100" s="45"/>
      <c r="H100" s="45"/>
      <c r="I100" s="45"/>
      <c r="J100" s="46" t="s">
        <v>261</v>
      </c>
      <c r="K100" s="45"/>
      <c r="L100" s="45"/>
      <c r="M100" s="45"/>
      <c r="N100" s="44"/>
      <c r="O100" s="44"/>
      <c r="P100" s="47">
        <f>SUBTOTAL(9,P98:P99)</f>
        <v>2.9569000000000001</v>
      </c>
    </row>
    <row r="101" spans="1:16" outlineLevel="4" x14ac:dyDescent="0.2">
      <c r="A101" s="41">
        <v>14701</v>
      </c>
      <c r="B101" s="16" t="s">
        <v>224</v>
      </c>
      <c r="C101" s="42" t="s">
        <v>118</v>
      </c>
      <c r="D101" s="42" t="s">
        <v>319</v>
      </c>
      <c r="E101" s="41">
        <v>18</v>
      </c>
      <c r="F101" s="42" t="s">
        <v>269</v>
      </c>
      <c r="G101" s="42" t="s">
        <v>203</v>
      </c>
      <c r="H101" s="42" t="s">
        <v>204</v>
      </c>
      <c r="I101" s="42" t="s">
        <v>205</v>
      </c>
      <c r="J101" s="42" t="s">
        <v>388</v>
      </c>
      <c r="K101" s="42" t="s">
        <v>72</v>
      </c>
      <c r="L101" s="42" t="s">
        <v>20</v>
      </c>
      <c r="M101" s="42" t="s">
        <v>21</v>
      </c>
      <c r="N101" s="41">
        <v>6</v>
      </c>
      <c r="O101" s="41">
        <v>12.47</v>
      </c>
      <c r="P101" s="43">
        <v>74.819999999999993</v>
      </c>
    </row>
    <row r="102" spans="1:16" outlineLevel="3" x14ac:dyDescent="0.2">
      <c r="A102" s="48"/>
      <c r="B102" s="23"/>
      <c r="C102" s="49"/>
      <c r="D102" s="49"/>
      <c r="E102" s="48"/>
      <c r="F102" s="49"/>
      <c r="G102" s="49"/>
      <c r="H102" s="49"/>
      <c r="I102" s="49"/>
      <c r="J102" s="50" t="s">
        <v>417</v>
      </c>
      <c r="K102" s="49"/>
      <c r="L102" s="49"/>
      <c r="M102" s="49"/>
      <c r="N102" s="48"/>
      <c r="O102" s="48"/>
      <c r="P102" s="51">
        <f>SUBTOTAL(9,P101:P101)</f>
        <v>74.819999999999993</v>
      </c>
    </row>
    <row r="103" spans="1:16" outlineLevel="2" x14ac:dyDescent="0.2">
      <c r="A103" s="55"/>
      <c r="B103" s="32" t="s">
        <v>265</v>
      </c>
      <c r="C103" s="56"/>
      <c r="D103" s="56"/>
      <c r="E103" s="55"/>
      <c r="F103" s="56"/>
      <c r="G103" s="56"/>
      <c r="H103" s="56"/>
      <c r="I103" s="56"/>
      <c r="J103" s="56"/>
      <c r="K103" s="56"/>
      <c r="L103" s="56"/>
      <c r="M103" s="56"/>
      <c r="N103" s="55"/>
      <c r="O103" s="55"/>
      <c r="P103" s="57">
        <f>SUBTOTAL(9,P64:P101)</f>
        <v>170.60640000000001</v>
      </c>
    </row>
    <row r="104" spans="1:16" outlineLevel="1" x14ac:dyDescent="0.2">
      <c r="A104" s="59"/>
      <c r="B104" s="38" t="s">
        <v>262</v>
      </c>
      <c r="C104" s="60"/>
      <c r="D104" s="60"/>
      <c r="E104" s="59"/>
      <c r="F104" s="60"/>
      <c r="G104" s="60"/>
      <c r="H104" s="60"/>
      <c r="I104" s="60"/>
      <c r="J104" s="60"/>
      <c r="K104" s="60"/>
      <c r="L104" s="60"/>
      <c r="M104" s="60"/>
      <c r="N104" s="59"/>
      <c r="O104" s="59"/>
      <c r="P104" s="61">
        <f>SUBTOTAL(9,P2:P101)</f>
        <v>1803.2273999999998</v>
      </c>
    </row>
    <row r="105" spans="1:16" outlineLevel="1" x14ac:dyDescent="0.2"/>
    <row r="106" spans="1:16" outlineLevel="1" x14ac:dyDescent="0.2"/>
    <row r="107" spans="1:16" outlineLevel="1" x14ac:dyDescent="0.2"/>
    <row r="108" spans="1:16" outlineLevel="1" x14ac:dyDescent="0.2"/>
    <row r="109" spans="1:16" outlineLevel="1" x14ac:dyDescent="0.2"/>
    <row r="110" spans="1:16" outlineLevel="1" x14ac:dyDescent="0.2"/>
    <row r="111" spans="1:16" outlineLevel="1" x14ac:dyDescent="0.2"/>
    <row r="112" spans="1:16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outlineLevel="1" x14ac:dyDescent="0.2"/>
    <row r="142" outlineLevel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outlineLevel="1" x14ac:dyDescent="0.2"/>
    <row r="170" outlineLevel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outlineLevel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spans="10:16" outlineLevel="1" x14ac:dyDescent="0.2"/>
    <row r="194" spans="10:16" outlineLevel="1" x14ac:dyDescent="0.2"/>
    <row r="195" spans="10:16" outlineLevel="1" x14ac:dyDescent="0.2"/>
    <row r="196" spans="10:16" outlineLevel="1" x14ac:dyDescent="0.2">
      <c r="J196" s="26" t="s">
        <v>262</v>
      </c>
      <c r="P196" s="1">
        <f>SUBTOTAL(9,P2:P195)</f>
        <v>1803.2273999999998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pane ySplit="1" topLeftCell="A2" activePane="bottomLeft" state="frozen"/>
      <selection pane="bottomLeft"/>
    </sheetView>
  </sheetViews>
  <sheetFormatPr defaultColWidth="12.140625" defaultRowHeight="11.25" outlineLevelRow="3" x14ac:dyDescent="0.2"/>
  <cols>
    <col min="1" max="1" width="7.28515625" style="1" bestFit="1" customWidth="1"/>
    <col min="2" max="2" width="17.28515625" style="1" bestFit="1" customWidth="1"/>
    <col min="3" max="3" width="3" style="1" bestFit="1" customWidth="1"/>
    <col min="4" max="4" width="7" style="1" bestFit="1" customWidth="1"/>
    <col min="5" max="5" width="4" style="1" bestFit="1" customWidth="1"/>
    <col min="6" max="6" width="8.7109375" style="1" bestFit="1" customWidth="1"/>
    <col min="7" max="8" width="9.140625" style="1" bestFit="1" customWidth="1"/>
    <col min="9" max="9" width="35" style="1" bestFit="1" customWidth="1"/>
    <col min="10" max="10" width="10" style="1" bestFit="1" customWidth="1"/>
    <col min="11" max="11" width="22" style="1" bestFit="1" customWidth="1"/>
    <col min="12" max="12" width="12.42578125" style="1" bestFit="1" customWidth="1"/>
    <col min="13" max="13" width="3.140625" style="1" bestFit="1" customWidth="1"/>
    <col min="14" max="14" width="4.140625" style="1" bestFit="1" customWidth="1"/>
    <col min="15" max="15" width="6.5703125" style="1" bestFit="1" customWidth="1"/>
    <col min="16" max="16" width="7.85546875" style="1" bestFit="1" customWidth="1"/>
    <col min="17" max="16384" width="12.140625" style="1"/>
  </cols>
  <sheetData>
    <row r="1" spans="1:16" x14ac:dyDescent="0.2">
      <c r="A1" s="36" t="s">
        <v>0</v>
      </c>
      <c r="B1" s="36" t="s">
        <v>221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12</v>
      </c>
      <c r="O1" s="36" t="s">
        <v>13</v>
      </c>
      <c r="P1" s="36" t="s">
        <v>14</v>
      </c>
    </row>
    <row r="2" spans="1:16" outlineLevel="3" x14ac:dyDescent="0.2">
      <c r="A2" s="15">
        <v>14698</v>
      </c>
      <c r="B2" s="16" t="s">
        <v>222</v>
      </c>
      <c r="C2" s="16" t="s">
        <v>39</v>
      </c>
      <c r="D2" s="16" t="s">
        <v>40</v>
      </c>
      <c r="E2" s="15">
        <v>9</v>
      </c>
      <c r="F2" s="16" t="s">
        <v>15</v>
      </c>
      <c r="G2" s="16" t="s">
        <v>85</v>
      </c>
      <c r="H2" s="16" t="s">
        <v>86</v>
      </c>
      <c r="I2" s="16" t="s">
        <v>87</v>
      </c>
      <c r="J2" s="16" t="s">
        <v>88</v>
      </c>
      <c r="K2" s="16" t="s">
        <v>89</v>
      </c>
      <c r="L2" s="16" t="s">
        <v>20</v>
      </c>
      <c r="M2" s="16" t="s">
        <v>21</v>
      </c>
      <c r="N2" s="15">
        <v>1</v>
      </c>
      <c r="O2" s="15">
        <v>45.6</v>
      </c>
      <c r="P2" s="17">
        <v>45.6</v>
      </c>
    </row>
    <row r="3" spans="1:16" outlineLevel="2" x14ac:dyDescent="0.2">
      <c r="A3" s="18"/>
      <c r="B3" s="19"/>
      <c r="C3" s="19"/>
      <c r="D3" s="19"/>
      <c r="E3" s="18"/>
      <c r="F3" s="19"/>
      <c r="G3" s="19"/>
      <c r="H3" s="19"/>
      <c r="I3" s="19"/>
      <c r="J3" s="20" t="s">
        <v>225</v>
      </c>
      <c r="K3" s="19"/>
      <c r="L3" s="19"/>
      <c r="M3" s="19"/>
      <c r="N3" s="18"/>
      <c r="O3" s="18"/>
      <c r="P3" s="21">
        <f>SUBTOTAL(9,P2:P2)</f>
        <v>45.6</v>
      </c>
    </row>
    <row r="4" spans="1:16" outlineLevel="3" x14ac:dyDescent="0.2">
      <c r="A4" s="15">
        <v>14698</v>
      </c>
      <c r="B4" s="16" t="s">
        <v>222</v>
      </c>
      <c r="C4" s="16" t="s">
        <v>39</v>
      </c>
      <c r="D4" s="16" t="s">
        <v>40</v>
      </c>
      <c r="E4" s="15">
        <v>60</v>
      </c>
      <c r="F4" s="16" t="s">
        <v>15</v>
      </c>
      <c r="G4" s="16" t="s">
        <v>74</v>
      </c>
      <c r="H4" s="16" t="s">
        <v>75</v>
      </c>
      <c r="I4" s="16" t="s">
        <v>76</v>
      </c>
      <c r="J4" s="16" t="s">
        <v>77</v>
      </c>
      <c r="K4" s="16" t="s">
        <v>35</v>
      </c>
      <c r="L4" s="16" t="s">
        <v>20</v>
      </c>
      <c r="M4" s="16" t="s">
        <v>21</v>
      </c>
      <c r="N4" s="15">
        <v>1</v>
      </c>
      <c r="O4" s="15">
        <v>4.6079999999999997</v>
      </c>
      <c r="P4" s="17">
        <v>4.6079999999999997</v>
      </c>
    </row>
    <row r="5" spans="1:16" outlineLevel="2" x14ac:dyDescent="0.2">
      <c r="A5" s="18"/>
      <c r="B5" s="19"/>
      <c r="C5" s="19"/>
      <c r="D5" s="19"/>
      <c r="E5" s="18"/>
      <c r="F5" s="19"/>
      <c r="G5" s="19"/>
      <c r="H5" s="19"/>
      <c r="I5" s="19"/>
      <c r="J5" s="20" t="s">
        <v>226</v>
      </c>
      <c r="K5" s="19"/>
      <c r="L5" s="19"/>
      <c r="M5" s="19"/>
      <c r="N5" s="18"/>
      <c r="O5" s="18"/>
      <c r="P5" s="21">
        <f>SUBTOTAL(9,P4:P4)</f>
        <v>4.6079999999999997</v>
      </c>
    </row>
    <row r="6" spans="1:16" outlineLevel="3" x14ac:dyDescent="0.2">
      <c r="A6" s="15">
        <v>14698</v>
      </c>
      <c r="B6" s="16" t="s">
        <v>222</v>
      </c>
      <c r="C6" s="16" t="s">
        <v>39</v>
      </c>
      <c r="D6" s="16" t="s">
        <v>40</v>
      </c>
      <c r="E6" s="15">
        <v>64</v>
      </c>
      <c r="F6" s="16" t="s">
        <v>15</v>
      </c>
      <c r="G6" s="16" t="s">
        <v>109</v>
      </c>
      <c r="H6" s="16" t="s">
        <v>110</v>
      </c>
      <c r="I6" s="16" t="s">
        <v>111</v>
      </c>
      <c r="J6" s="16" t="s">
        <v>112</v>
      </c>
      <c r="K6" s="16" t="s">
        <v>34</v>
      </c>
      <c r="L6" s="16" t="s">
        <v>20</v>
      </c>
      <c r="M6" s="16" t="s">
        <v>21</v>
      </c>
      <c r="N6" s="15">
        <v>25</v>
      </c>
      <c r="O6" s="15">
        <v>0.76319999999999999</v>
      </c>
      <c r="P6" s="17">
        <v>19.079999999999998</v>
      </c>
    </row>
    <row r="7" spans="1:16" outlineLevel="2" x14ac:dyDescent="0.2">
      <c r="A7" s="18"/>
      <c r="B7" s="19"/>
      <c r="C7" s="19"/>
      <c r="D7" s="19"/>
      <c r="E7" s="18"/>
      <c r="F7" s="19"/>
      <c r="G7" s="19"/>
      <c r="H7" s="19"/>
      <c r="I7" s="19"/>
      <c r="J7" s="20" t="s">
        <v>227</v>
      </c>
      <c r="K7" s="19"/>
      <c r="L7" s="19"/>
      <c r="M7" s="19"/>
      <c r="N7" s="18"/>
      <c r="O7" s="18"/>
      <c r="P7" s="21">
        <f>SUBTOTAL(9,P6:P6)</f>
        <v>19.079999999999998</v>
      </c>
    </row>
    <row r="8" spans="1:16" outlineLevel="3" x14ac:dyDescent="0.2">
      <c r="A8" s="15">
        <v>14698</v>
      </c>
      <c r="B8" s="16" t="s">
        <v>222</v>
      </c>
      <c r="C8" s="16" t="s">
        <v>39</v>
      </c>
      <c r="D8" s="16" t="s">
        <v>40</v>
      </c>
      <c r="E8" s="15">
        <v>65</v>
      </c>
      <c r="F8" s="16" t="s">
        <v>15</v>
      </c>
      <c r="G8" s="16" t="s">
        <v>104</v>
      </c>
      <c r="H8" s="16" t="s">
        <v>105</v>
      </c>
      <c r="I8" s="16" t="s">
        <v>106</v>
      </c>
      <c r="J8" s="16" t="s">
        <v>71</v>
      </c>
      <c r="K8" s="16" t="s">
        <v>35</v>
      </c>
      <c r="L8" s="16" t="s">
        <v>20</v>
      </c>
      <c r="M8" s="16" t="s">
        <v>21</v>
      </c>
      <c r="N8" s="15">
        <v>1</v>
      </c>
      <c r="O8" s="15">
        <v>4.6079999999999997</v>
      </c>
      <c r="P8" s="17">
        <v>4.6079999999999997</v>
      </c>
    </row>
    <row r="9" spans="1:16" outlineLevel="3" x14ac:dyDescent="0.2">
      <c r="A9" s="15">
        <v>14698</v>
      </c>
      <c r="B9" s="16" t="s">
        <v>222</v>
      </c>
      <c r="C9" s="16" t="s">
        <v>39</v>
      </c>
      <c r="D9" s="16" t="s">
        <v>40</v>
      </c>
      <c r="E9" s="15">
        <v>8</v>
      </c>
      <c r="F9" s="16" t="s">
        <v>15</v>
      </c>
      <c r="G9" s="16" t="s">
        <v>68</v>
      </c>
      <c r="H9" s="16" t="s">
        <v>69</v>
      </c>
      <c r="I9" s="16" t="s">
        <v>70</v>
      </c>
      <c r="J9" s="16" t="s">
        <v>71</v>
      </c>
      <c r="K9" s="16" t="s">
        <v>72</v>
      </c>
      <c r="L9" s="16" t="s">
        <v>20</v>
      </c>
      <c r="M9" s="16" t="s">
        <v>21</v>
      </c>
      <c r="N9" s="15">
        <v>1</v>
      </c>
      <c r="O9" s="15">
        <v>11.012600000000001</v>
      </c>
      <c r="P9" s="17">
        <v>11.012600000000001</v>
      </c>
    </row>
    <row r="10" spans="1:16" outlineLevel="2" x14ac:dyDescent="0.2">
      <c r="A10" s="18"/>
      <c r="B10" s="19"/>
      <c r="C10" s="19"/>
      <c r="D10" s="19"/>
      <c r="E10" s="18"/>
      <c r="F10" s="19"/>
      <c r="G10" s="19"/>
      <c r="H10" s="19"/>
      <c r="I10" s="19"/>
      <c r="J10" s="20" t="s">
        <v>228</v>
      </c>
      <c r="K10" s="19"/>
      <c r="L10" s="19"/>
      <c r="M10" s="19"/>
      <c r="N10" s="18"/>
      <c r="O10" s="18"/>
      <c r="P10" s="21">
        <f>SUBTOTAL(9,P8:P9)</f>
        <v>15.6206</v>
      </c>
    </row>
    <row r="11" spans="1:16" outlineLevel="3" x14ac:dyDescent="0.2">
      <c r="A11" s="15">
        <v>14698</v>
      </c>
      <c r="B11" s="16" t="s">
        <v>222</v>
      </c>
      <c r="C11" s="16" t="s">
        <v>39</v>
      </c>
      <c r="D11" s="16" t="s">
        <v>40</v>
      </c>
      <c r="E11" s="15">
        <v>4</v>
      </c>
      <c r="F11" s="16" t="s">
        <v>15</v>
      </c>
      <c r="G11" s="16" t="s">
        <v>90</v>
      </c>
      <c r="H11" s="16" t="s">
        <v>91</v>
      </c>
      <c r="I11" s="16" t="s">
        <v>92</v>
      </c>
      <c r="J11" s="16" t="s">
        <v>93</v>
      </c>
      <c r="K11" s="16" t="s">
        <v>52</v>
      </c>
      <c r="L11" s="16" t="s">
        <v>20</v>
      </c>
      <c r="M11" s="16" t="s">
        <v>21</v>
      </c>
      <c r="N11" s="15">
        <v>1</v>
      </c>
      <c r="O11" s="15">
        <v>1.2115</v>
      </c>
      <c r="P11" s="17">
        <v>1.2115</v>
      </c>
    </row>
    <row r="12" spans="1:16" outlineLevel="2" x14ac:dyDescent="0.2">
      <c r="A12" s="18"/>
      <c r="B12" s="19"/>
      <c r="C12" s="19"/>
      <c r="D12" s="19"/>
      <c r="E12" s="18"/>
      <c r="F12" s="19"/>
      <c r="G12" s="19"/>
      <c r="H12" s="19"/>
      <c r="I12" s="19"/>
      <c r="J12" s="20" t="s">
        <v>229</v>
      </c>
      <c r="K12" s="19"/>
      <c r="L12" s="19"/>
      <c r="M12" s="19"/>
      <c r="N12" s="18"/>
      <c r="O12" s="18"/>
      <c r="P12" s="21">
        <f>SUBTOTAL(9,P11:P11)</f>
        <v>1.2115</v>
      </c>
    </row>
    <row r="13" spans="1:16" outlineLevel="3" x14ac:dyDescent="0.2">
      <c r="A13" s="15">
        <v>14698</v>
      </c>
      <c r="B13" s="16" t="s">
        <v>222</v>
      </c>
      <c r="C13" s="16" t="s">
        <v>39</v>
      </c>
      <c r="D13" s="16" t="s">
        <v>40</v>
      </c>
      <c r="E13" s="15">
        <v>70</v>
      </c>
      <c r="F13" s="16" t="s">
        <v>15</v>
      </c>
      <c r="G13" s="16" t="s">
        <v>114</v>
      </c>
      <c r="H13" s="16" t="s">
        <v>115</v>
      </c>
      <c r="I13" s="16" t="s">
        <v>116</v>
      </c>
      <c r="J13" s="16" t="s">
        <v>117</v>
      </c>
      <c r="K13" s="16" t="s">
        <v>118</v>
      </c>
      <c r="L13" s="16" t="s">
        <v>20</v>
      </c>
      <c r="M13" s="16" t="s">
        <v>21</v>
      </c>
      <c r="N13" s="15">
        <v>100</v>
      </c>
      <c r="O13" s="15">
        <v>9.2299999999999993E-2</v>
      </c>
      <c r="P13" s="17">
        <v>9.23</v>
      </c>
    </row>
    <row r="14" spans="1:16" outlineLevel="2" x14ac:dyDescent="0.2">
      <c r="A14" s="18"/>
      <c r="B14" s="19"/>
      <c r="C14" s="19"/>
      <c r="D14" s="19"/>
      <c r="E14" s="18"/>
      <c r="F14" s="19"/>
      <c r="G14" s="19"/>
      <c r="H14" s="19"/>
      <c r="I14" s="19"/>
      <c r="J14" s="20" t="s">
        <v>230</v>
      </c>
      <c r="K14" s="19"/>
      <c r="L14" s="19"/>
      <c r="M14" s="19"/>
      <c r="N14" s="18"/>
      <c r="O14" s="18"/>
      <c r="P14" s="21">
        <f>SUBTOTAL(9,P13:P13)</f>
        <v>9.23</v>
      </c>
    </row>
    <row r="15" spans="1:16" outlineLevel="3" x14ac:dyDescent="0.2">
      <c r="A15" s="15">
        <v>14698</v>
      </c>
      <c r="B15" s="16" t="s">
        <v>222</v>
      </c>
      <c r="C15" s="16" t="s">
        <v>39</v>
      </c>
      <c r="D15" s="16" t="s">
        <v>40</v>
      </c>
      <c r="E15" s="15">
        <v>65</v>
      </c>
      <c r="F15" s="16" t="s">
        <v>15</v>
      </c>
      <c r="G15" s="16" t="s">
        <v>104</v>
      </c>
      <c r="H15" s="16" t="s">
        <v>105</v>
      </c>
      <c r="I15" s="16" t="s">
        <v>106</v>
      </c>
      <c r="J15" s="16" t="s">
        <v>107</v>
      </c>
      <c r="K15" s="16" t="s">
        <v>35</v>
      </c>
      <c r="L15" s="16" t="s">
        <v>20</v>
      </c>
      <c r="M15" s="16" t="s">
        <v>21</v>
      </c>
      <c r="N15" s="15">
        <v>1</v>
      </c>
      <c r="O15" s="15">
        <v>4.6079999999999997</v>
      </c>
      <c r="P15" s="17">
        <v>4.6079999999999997</v>
      </c>
    </row>
    <row r="16" spans="1:16" outlineLevel="2" x14ac:dyDescent="0.2">
      <c r="A16" s="18"/>
      <c r="B16" s="19"/>
      <c r="C16" s="19"/>
      <c r="D16" s="19"/>
      <c r="E16" s="18"/>
      <c r="F16" s="19"/>
      <c r="G16" s="19"/>
      <c r="H16" s="19"/>
      <c r="I16" s="19"/>
      <c r="J16" s="20" t="s">
        <v>231</v>
      </c>
      <c r="K16" s="19"/>
      <c r="L16" s="19"/>
      <c r="M16" s="19"/>
      <c r="N16" s="18"/>
      <c r="O16" s="18"/>
      <c r="P16" s="21">
        <f>SUBTOTAL(9,P15:P15)</f>
        <v>4.6079999999999997</v>
      </c>
    </row>
    <row r="17" spans="1:16" outlineLevel="3" x14ac:dyDescent="0.2">
      <c r="A17" s="15">
        <v>14698</v>
      </c>
      <c r="B17" s="16" t="s">
        <v>222</v>
      </c>
      <c r="C17" s="16" t="s">
        <v>39</v>
      </c>
      <c r="D17" s="16" t="s">
        <v>40</v>
      </c>
      <c r="E17" s="15">
        <v>65</v>
      </c>
      <c r="F17" s="16" t="s">
        <v>15</v>
      </c>
      <c r="G17" s="16" t="s">
        <v>104</v>
      </c>
      <c r="H17" s="16" t="s">
        <v>105</v>
      </c>
      <c r="I17" s="16" t="s">
        <v>106</v>
      </c>
      <c r="J17" s="16" t="s">
        <v>108</v>
      </c>
      <c r="K17" s="16" t="s">
        <v>35</v>
      </c>
      <c r="L17" s="16" t="s">
        <v>20</v>
      </c>
      <c r="M17" s="16" t="s">
        <v>21</v>
      </c>
      <c r="N17" s="15">
        <v>1</v>
      </c>
      <c r="O17" s="15">
        <v>4.6079999999999997</v>
      </c>
      <c r="P17" s="17">
        <v>4.6079999999999997</v>
      </c>
    </row>
    <row r="18" spans="1:16" outlineLevel="2" x14ac:dyDescent="0.2">
      <c r="A18" s="18"/>
      <c r="B18" s="19"/>
      <c r="C18" s="19"/>
      <c r="D18" s="19"/>
      <c r="E18" s="18"/>
      <c r="F18" s="19"/>
      <c r="G18" s="19"/>
      <c r="H18" s="19"/>
      <c r="I18" s="19"/>
      <c r="J18" s="20" t="s">
        <v>232</v>
      </c>
      <c r="K18" s="19"/>
      <c r="L18" s="19"/>
      <c r="M18" s="19"/>
      <c r="N18" s="18"/>
      <c r="O18" s="18"/>
      <c r="P18" s="21">
        <f>SUBTOTAL(9,P17:P17)</f>
        <v>4.6079999999999997</v>
      </c>
    </row>
    <row r="19" spans="1:16" outlineLevel="3" x14ac:dyDescent="0.2">
      <c r="A19" s="15">
        <v>14698</v>
      </c>
      <c r="B19" s="16" t="s">
        <v>222</v>
      </c>
      <c r="C19" s="16" t="s">
        <v>39</v>
      </c>
      <c r="D19" s="16" t="s">
        <v>40</v>
      </c>
      <c r="E19" s="15">
        <v>18</v>
      </c>
      <c r="F19" s="16" t="s">
        <v>15</v>
      </c>
      <c r="G19" s="16" t="s">
        <v>122</v>
      </c>
      <c r="H19" s="16" t="s">
        <v>123</v>
      </c>
      <c r="I19" s="16" t="s">
        <v>124</v>
      </c>
      <c r="J19" s="16" t="s">
        <v>126</v>
      </c>
      <c r="K19" s="16" t="s">
        <v>35</v>
      </c>
      <c r="L19" s="16" t="s">
        <v>20</v>
      </c>
      <c r="M19" s="16" t="s">
        <v>21</v>
      </c>
      <c r="N19" s="15">
        <v>1</v>
      </c>
      <c r="O19" s="15">
        <v>1.4101999999999999</v>
      </c>
      <c r="P19" s="17">
        <v>1.4101999999999999</v>
      </c>
    </row>
    <row r="20" spans="1:16" outlineLevel="2" x14ac:dyDescent="0.2">
      <c r="A20" s="18"/>
      <c r="B20" s="19"/>
      <c r="C20" s="19"/>
      <c r="D20" s="19"/>
      <c r="E20" s="18"/>
      <c r="F20" s="19"/>
      <c r="G20" s="19"/>
      <c r="H20" s="19"/>
      <c r="I20" s="19"/>
      <c r="J20" s="20" t="s">
        <v>233</v>
      </c>
      <c r="K20" s="19"/>
      <c r="L20" s="19"/>
      <c r="M20" s="19"/>
      <c r="N20" s="18"/>
      <c r="O20" s="18"/>
      <c r="P20" s="21">
        <f>SUBTOTAL(9,P19:P19)</f>
        <v>1.4101999999999999</v>
      </c>
    </row>
    <row r="21" spans="1:16" outlineLevel="3" x14ac:dyDescent="0.2">
      <c r="A21" s="15">
        <v>14698</v>
      </c>
      <c r="B21" s="16" t="s">
        <v>222</v>
      </c>
      <c r="C21" s="16" t="s">
        <v>39</v>
      </c>
      <c r="D21" s="16" t="s">
        <v>40</v>
      </c>
      <c r="E21" s="15">
        <v>17</v>
      </c>
      <c r="F21" s="16" t="s">
        <v>15</v>
      </c>
      <c r="G21" s="16" t="s">
        <v>94</v>
      </c>
      <c r="H21" s="16" t="s">
        <v>95</v>
      </c>
      <c r="I21" s="16" t="s">
        <v>96</v>
      </c>
      <c r="J21" s="16" t="s">
        <v>97</v>
      </c>
      <c r="K21" s="16" t="s">
        <v>98</v>
      </c>
      <c r="L21" s="16" t="s">
        <v>20</v>
      </c>
      <c r="M21" s="16" t="s">
        <v>21</v>
      </c>
      <c r="N21" s="15">
        <v>1</v>
      </c>
      <c r="O21" s="15">
        <v>125.892</v>
      </c>
      <c r="P21" s="17">
        <v>125.892</v>
      </c>
    </row>
    <row r="22" spans="1:16" outlineLevel="2" x14ac:dyDescent="0.2">
      <c r="A22" s="18"/>
      <c r="B22" s="19"/>
      <c r="C22" s="19"/>
      <c r="D22" s="19"/>
      <c r="E22" s="18"/>
      <c r="F22" s="19"/>
      <c r="G22" s="19"/>
      <c r="H22" s="19"/>
      <c r="I22" s="19"/>
      <c r="J22" s="20" t="s">
        <v>234</v>
      </c>
      <c r="K22" s="19"/>
      <c r="L22" s="19"/>
      <c r="M22" s="19"/>
      <c r="N22" s="18"/>
      <c r="O22" s="18"/>
      <c r="P22" s="21">
        <f>SUBTOTAL(9,P21:P21)</f>
        <v>125.892</v>
      </c>
    </row>
    <row r="23" spans="1:16" outlineLevel="3" x14ac:dyDescent="0.2">
      <c r="A23" s="15">
        <v>14698</v>
      </c>
      <c r="B23" s="16" t="s">
        <v>222</v>
      </c>
      <c r="C23" s="16" t="s">
        <v>39</v>
      </c>
      <c r="D23" s="16" t="s">
        <v>40</v>
      </c>
      <c r="E23" s="15">
        <v>47</v>
      </c>
      <c r="F23" s="16" t="s">
        <v>15</v>
      </c>
      <c r="G23" s="16" t="s">
        <v>16</v>
      </c>
      <c r="H23" s="16" t="s">
        <v>17</v>
      </c>
      <c r="I23" s="16" t="s">
        <v>18</v>
      </c>
      <c r="J23" s="16" t="s">
        <v>47</v>
      </c>
      <c r="K23" s="16" t="s">
        <v>19</v>
      </c>
      <c r="L23" s="16" t="s">
        <v>20</v>
      </c>
      <c r="M23" s="16" t="s">
        <v>21</v>
      </c>
      <c r="N23" s="15">
        <v>1</v>
      </c>
      <c r="O23" s="15">
        <v>1.45</v>
      </c>
      <c r="P23" s="17">
        <v>1.45</v>
      </c>
    </row>
    <row r="24" spans="1:16" outlineLevel="3" x14ac:dyDescent="0.2">
      <c r="A24" s="15">
        <v>14698</v>
      </c>
      <c r="B24" s="16" t="s">
        <v>222</v>
      </c>
      <c r="C24" s="16" t="s">
        <v>39</v>
      </c>
      <c r="D24" s="16" t="s">
        <v>40</v>
      </c>
      <c r="E24" s="15">
        <v>57</v>
      </c>
      <c r="F24" s="16" t="s">
        <v>15</v>
      </c>
      <c r="G24" s="16" t="s">
        <v>31</v>
      </c>
      <c r="H24" s="16" t="s">
        <v>32</v>
      </c>
      <c r="I24" s="16" t="s">
        <v>33</v>
      </c>
      <c r="J24" s="16" t="s">
        <v>47</v>
      </c>
      <c r="K24" s="16" t="s">
        <v>30</v>
      </c>
      <c r="L24" s="16" t="s">
        <v>20</v>
      </c>
      <c r="M24" s="16" t="s">
        <v>21</v>
      </c>
      <c r="N24" s="15">
        <v>2</v>
      </c>
      <c r="O24" s="15">
        <v>4.7013999999999996</v>
      </c>
      <c r="P24" s="17">
        <v>9.4027999999999992</v>
      </c>
    </row>
    <row r="25" spans="1:16" outlineLevel="3" x14ac:dyDescent="0.2">
      <c r="A25" s="15">
        <v>14698</v>
      </c>
      <c r="B25" s="16" t="s">
        <v>222</v>
      </c>
      <c r="C25" s="16" t="s">
        <v>39</v>
      </c>
      <c r="D25" s="16" t="s">
        <v>40</v>
      </c>
      <c r="E25" s="15">
        <v>27</v>
      </c>
      <c r="F25" s="16" t="s">
        <v>15</v>
      </c>
      <c r="G25" s="16" t="s">
        <v>27</v>
      </c>
      <c r="H25" s="16" t="s">
        <v>28</v>
      </c>
      <c r="I25" s="16" t="s">
        <v>29</v>
      </c>
      <c r="J25" s="16" t="s">
        <v>47</v>
      </c>
      <c r="K25" s="16" t="s">
        <v>30</v>
      </c>
      <c r="L25" s="16" t="s">
        <v>20</v>
      </c>
      <c r="M25" s="16" t="s">
        <v>21</v>
      </c>
      <c r="N25" s="15">
        <v>2</v>
      </c>
      <c r="O25" s="15">
        <v>0.99</v>
      </c>
      <c r="P25" s="17">
        <v>1.98</v>
      </c>
    </row>
    <row r="26" spans="1:16" outlineLevel="3" x14ac:dyDescent="0.2">
      <c r="A26" s="15">
        <v>14698</v>
      </c>
      <c r="B26" s="16" t="s">
        <v>222</v>
      </c>
      <c r="C26" s="16" t="s">
        <v>39</v>
      </c>
      <c r="D26" s="16" t="s">
        <v>40</v>
      </c>
      <c r="E26" s="15">
        <v>28</v>
      </c>
      <c r="F26" s="16" t="s">
        <v>15</v>
      </c>
      <c r="G26" s="16" t="s">
        <v>53</v>
      </c>
      <c r="H26" s="16" t="s">
        <v>54</v>
      </c>
      <c r="I26" s="16" t="s">
        <v>55</v>
      </c>
      <c r="J26" s="16" t="s">
        <v>47</v>
      </c>
      <c r="K26" s="16" t="s">
        <v>30</v>
      </c>
      <c r="L26" s="16" t="s">
        <v>20</v>
      </c>
      <c r="M26" s="16" t="s">
        <v>21</v>
      </c>
      <c r="N26" s="15">
        <v>2</v>
      </c>
      <c r="O26" s="15">
        <v>1.2</v>
      </c>
      <c r="P26" s="17">
        <v>2.4</v>
      </c>
    </row>
    <row r="27" spans="1:16" outlineLevel="3" x14ac:dyDescent="0.2">
      <c r="A27" s="15">
        <v>14698</v>
      </c>
      <c r="B27" s="16" t="s">
        <v>222</v>
      </c>
      <c r="C27" s="16" t="s">
        <v>39</v>
      </c>
      <c r="D27" s="16" t="s">
        <v>40</v>
      </c>
      <c r="E27" s="15">
        <v>57</v>
      </c>
      <c r="F27" s="16" t="s">
        <v>15</v>
      </c>
      <c r="G27" s="16" t="s">
        <v>31</v>
      </c>
      <c r="H27" s="16" t="s">
        <v>32</v>
      </c>
      <c r="I27" s="16" t="s">
        <v>33</v>
      </c>
      <c r="J27" s="16" t="s">
        <v>47</v>
      </c>
      <c r="K27" s="16" t="s">
        <v>30</v>
      </c>
      <c r="L27" s="16" t="s">
        <v>20</v>
      </c>
      <c r="M27" s="16" t="s">
        <v>21</v>
      </c>
      <c r="N27" s="15">
        <v>2</v>
      </c>
      <c r="O27" s="15">
        <v>4.7013999999999996</v>
      </c>
      <c r="P27" s="17">
        <v>9.4027999999999992</v>
      </c>
    </row>
    <row r="28" spans="1:16" outlineLevel="3" x14ac:dyDescent="0.2">
      <c r="A28" s="15">
        <v>14698</v>
      </c>
      <c r="B28" s="16" t="s">
        <v>222</v>
      </c>
      <c r="C28" s="16" t="s">
        <v>39</v>
      </c>
      <c r="D28" s="16" t="s">
        <v>40</v>
      </c>
      <c r="E28" s="15">
        <v>27</v>
      </c>
      <c r="F28" s="16" t="s">
        <v>15</v>
      </c>
      <c r="G28" s="16" t="s">
        <v>27</v>
      </c>
      <c r="H28" s="16" t="s">
        <v>28</v>
      </c>
      <c r="I28" s="16" t="s">
        <v>29</v>
      </c>
      <c r="J28" s="16" t="s">
        <v>47</v>
      </c>
      <c r="K28" s="16" t="s">
        <v>30</v>
      </c>
      <c r="L28" s="16" t="s">
        <v>20</v>
      </c>
      <c r="M28" s="16" t="s">
        <v>21</v>
      </c>
      <c r="N28" s="15">
        <v>2</v>
      </c>
      <c r="O28" s="15">
        <v>0.99</v>
      </c>
      <c r="P28" s="17">
        <v>1.98</v>
      </c>
    </row>
    <row r="29" spans="1:16" outlineLevel="3" x14ac:dyDescent="0.2">
      <c r="A29" s="15">
        <v>14698</v>
      </c>
      <c r="B29" s="16" t="s">
        <v>222</v>
      </c>
      <c r="C29" s="16" t="s">
        <v>39</v>
      </c>
      <c r="D29" s="16" t="s">
        <v>40</v>
      </c>
      <c r="E29" s="15">
        <v>28</v>
      </c>
      <c r="F29" s="16" t="s">
        <v>15</v>
      </c>
      <c r="G29" s="16" t="s">
        <v>53</v>
      </c>
      <c r="H29" s="16" t="s">
        <v>54</v>
      </c>
      <c r="I29" s="16" t="s">
        <v>55</v>
      </c>
      <c r="J29" s="16" t="s">
        <v>47</v>
      </c>
      <c r="K29" s="16" t="s">
        <v>30</v>
      </c>
      <c r="L29" s="16" t="s">
        <v>20</v>
      </c>
      <c r="M29" s="16" t="s">
        <v>21</v>
      </c>
      <c r="N29" s="15">
        <v>2</v>
      </c>
      <c r="O29" s="15">
        <v>1.2</v>
      </c>
      <c r="P29" s="17">
        <v>2.4</v>
      </c>
    </row>
    <row r="30" spans="1:16" outlineLevel="3" x14ac:dyDescent="0.2">
      <c r="A30" s="15">
        <v>14698</v>
      </c>
      <c r="B30" s="16" t="s">
        <v>222</v>
      </c>
      <c r="C30" s="16" t="s">
        <v>39</v>
      </c>
      <c r="D30" s="16" t="s">
        <v>40</v>
      </c>
      <c r="E30" s="15">
        <v>15</v>
      </c>
      <c r="F30" s="16" t="s">
        <v>15</v>
      </c>
      <c r="G30" s="16" t="s">
        <v>82</v>
      </c>
      <c r="H30" s="16" t="s">
        <v>83</v>
      </c>
      <c r="I30" s="16" t="s">
        <v>84</v>
      </c>
      <c r="J30" s="16" t="s">
        <v>47</v>
      </c>
      <c r="K30" s="16" t="s">
        <v>63</v>
      </c>
      <c r="L30" s="16" t="s">
        <v>20</v>
      </c>
      <c r="M30" s="16" t="s">
        <v>21</v>
      </c>
      <c r="N30" s="15">
        <v>1</v>
      </c>
      <c r="O30" s="15">
        <v>83.94</v>
      </c>
      <c r="P30" s="17">
        <v>83.94</v>
      </c>
    </row>
    <row r="31" spans="1:16" outlineLevel="3" x14ac:dyDescent="0.2">
      <c r="A31" s="15">
        <v>14698</v>
      </c>
      <c r="B31" s="16" t="s">
        <v>222</v>
      </c>
      <c r="C31" s="16" t="s">
        <v>39</v>
      </c>
      <c r="D31" s="16" t="s">
        <v>40</v>
      </c>
      <c r="E31" s="15">
        <v>13</v>
      </c>
      <c r="F31" s="16" t="s">
        <v>15</v>
      </c>
      <c r="G31" s="16" t="s">
        <v>78</v>
      </c>
      <c r="H31" s="16" t="s">
        <v>79</v>
      </c>
      <c r="I31" s="16" t="s">
        <v>80</v>
      </c>
      <c r="J31" s="16" t="s">
        <v>47</v>
      </c>
      <c r="K31" s="16" t="s">
        <v>81</v>
      </c>
      <c r="L31" s="16" t="s">
        <v>20</v>
      </c>
      <c r="M31" s="16" t="s">
        <v>21</v>
      </c>
      <c r="N31" s="15">
        <v>25</v>
      </c>
      <c r="O31" s="15">
        <v>1.1759999999999999</v>
      </c>
      <c r="P31" s="17">
        <v>29.4</v>
      </c>
    </row>
    <row r="32" spans="1:16" outlineLevel="3" x14ac:dyDescent="0.2">
      <c r="A32" s="15">
        <v>14698</v>
      </c>
      <c r="B32" s="16" t="s">
        <v>222</v>
      </c>
      <c r="C32" s="16" t="s">
        <v>39</v>
      </c>
      <c r="D32" s="16" t="s">
        <v>40</v>
      </c>
      <c r="E32" s="15">
        <v>61</v>
      </c>
      <c r="F32" s="16" t="s">
        <v>15</v>
      </c>
      <c r="G32" s="16" t="s">
        <v>60</v>
      </c>
      <c r="H32" s="16" t="s">
        <v>61</v>
      </c>
      <c r="I32" s="16" t="s">
        <v>62</v>
      </c>
      <c r="J32" s="16" t="s">
        <v>47</v>
      </c>
      <c r="K32" s="16" t="s">
        <v>63</v>
      </c>
      <c r="L32" s="16" t="s">
        <v>20</v>
      </c>
      <c r="M32" s="16" t="s">
        <v>21</v>
      </c>
      <c r="N32" s="15">
        <v>1</v>
      </c>
      <c r="O32" s="15">
        <v>137.4</v>
      </c>
      <c r="P32" s="17">
        <v>137.4</v>
      </c>
    </row>
    <row r="33" spans="1:16" outlineLevel="2" x14ac:dyDescent="0.2">
      <c r="A33" s="18"/>
      <c r="B33" s="19"/>
      <c r="C33" s="19"/>
      <c r="D33" s="19"/>
      <c r="E33" s="18"/>
      <c r="F33" s="19"/>
      <c r="G33" s="19"/>
      <c r="H33" s="19"/>
      <c r="I33" s="19"/>
      <c r="J33" s="20" t="s">
        <v>235</v>
      </c>
      <c r="K33" s="19"/>
      <c r="L33" s="19"/>
      <c r="M33" s="19"/>
      <c r="N33" s="18"/>
      <c r="O33" s="18"/>
      <c r="P33" s="21">
        <f>SUBTOTAL(9,P23:P32)</f>
        <v>279.75559999999996</v>
      </c>
    </row>
    <row r="34" spans="1:16" outlineLevel="3" x14ac:dyDescent="0.2">
      <c r="A34" s="15">
        <v>14698</v>
      </c>
      <c r="B34" s="16" t="s">
        <v>222</v>
      </c>
      <c r="C34" s="16" t="s">
        <v>39</v>
      </c>
      <c r="D34" s="16" t="s">
        <v>40</v>
      </c>
      <c r="E34" s="15">
        <v>8</v>
      </c>
      <c r="F34" s="16" t="s">
        <v>15</v>
      </c>
      <c r="G34" s="16" t="s">
        <v>68</v>
      </c>
      <c r="H34" s="16" t="s">
        <v>69</v>
      </c>
      <c r="I34" s="16" t="s">
        <v>70</v>
      </c>
      <c r="J34" s="16" t="s">
        <v>73</v>
      </c>
      <c r="K34" s="16" t="s">
        <v>72</v>
      </c>
      <c r="L34" s="16" t="s">
        <v>20</v>
      </c>
      <c r="M34" s="16" t="s">
        <v>21</v>
      </c>
      <c r="N34" s="15">
        <v>4</v>
      </c>
      <c r="O34" s="15">
        <v>11.012600000000001</v>
      </c>
      <c r="P34" s="17">
        <v>44.050400000000003</v>
      </c>
    </row>
    <row r="35" spans="1:16" outlineLevel="2" x14ac:dyDescent="0.2">
      <c r="A35" s="18"/>
      <c r="B35" s="19"/>
      <c r="C35" s="19"/>
      <c r="D35" s="19"/>
      <c r="E35" s="18"/>
      <c r="F35" s="19"/>
      <c r="G35" s="19"/>
      <c r="H35" s="19"/>
      <c r="I35" s="19"/>
      <c r="J35" s="20" t="s">
        <v>236</v>
      </c>
      <c r="K35" s="19"/>
      <c r="L35" s="19"/>
      <c r="M35" s="19"/>
      <c r="N35" s="18"/>
      <c r="O35" s="18"/>
      <c r="P35" s="21">
        <f>SUBTOTAL(9,P34:P34)</f>
        <v>44.050400000000003</v>
      </c>
    </row>
    <row r="36" spans="1:16" outlineLevel="3" x14ac:dyDescent="0.2">
      <c r="A36" s="15">
        <v>14698</v>
      </c>
      <c r="B36" s="16" t="s">
        <v>222</v>
      </c>
      <c r="C36" s="16" t="s">
        <v>39</v>
      </c>
      <c r="D36" s="16" t="s">
        <v>40</v>
      </c>
      <c r="E36" s="15">
        <v>47</v>
      </c>
      <c r="F36" s="16" t="s">
        <v>15</v>
      </c>
      <c r="G36" s="16" t="s">
        <v>16</v>
      </c>
      <c r="H36" s="16" t="s">
        <v>17</v>
      </c>
      <c r="I36" s="16" t="s">
        <v>18</v>
      </c>
      <c r="J36" s="16" t="s">
        <v>46</v>
      </c>
      <c r="K36" s="16" t="s">
        <v>19</v>
      </c>
      <c r="L36" s="16" t="s">
        <v>20</v>
      </c>
      <c r="M36" s="16" t="s">
        <v>21</v>
      </c>
      <c r="N36" s="15">
        <v>1</v>
      </c>
      <c r="O36" s="15">
        <v>1.45</v>
      </c>
      <c r="P36" s="17">
        <v>1.45</v>
      </c>
    </row>
    <row r="37" spans="1:16" outlineLevel="2" x14ac:dyDescent="0.2">
      <c r="A37" s="18"/>
      <c r="B37" s="19"/>
      <c r="C37" s="19"/>
      <c r="D37" s="19"/>
      <c r="E37" s="18"/>
      <c r="F37" s="19"/>
      <c r="G37" s="19"/>
      <c r="H37" s="19"/>
      <c r="I37" s="19"/>
      <c r="J37" s="20" t="s">
        <v>237</v>
      </c>
      <c r="K37" s="19"/>
      <c r="L37" s="19"/>
      <c r="M37" s="19"/>
      <c r="N37" s="18"/>
      <c r="O37" s="18"/>
      <c r="P37" s="21">
        <f>SUBTOTAL(9,P36:P36)</f>
        <v>1.45</v>
      </c>
    </row>
    <row r="38" spans="1:16" outlineLevel="3" x14ac:dyDescent="0.2">
      <c r="A38" s="15">
        <v>14698</v>
      </c>
      <c r="B38" s="16" t="s">
        <v>222</v>
      </c>
      <c r="C38" s="16" t="s">
        <v>39</v>
      </c>
      <c r="D38" s="16" t="s">
        <v>40</v>
      </c>
      <c r="E38" s="15">
        <v>5</v>
      </c>
      <c r="F38" s="16" t="s">
        <v>15</v>
      </c>
      <c r="G38" s="16" t="s">
        <v>48</v>
      </c>
      <c r="H38" s="16" t="s">
        <v>49</v>
      </c>
      <c r="I38" s="16" t="s">
        <v>50</v>
      </c>
      <c r="J38" s="16" t="s">
        <v>51</v>
      </c>
      <c r="K38" s="16" t="s">
        <v>52</v>
      </c>
      <c r="L38" s="16" t="s">
        <v>20</v>
      </c>
      <c r="M38" s="16" t="s">
        <v>21</v>
      </c>
      <c r="N38" s="15">
        <v>72</v>
      </c>
      <c r="O38" s="15">
        <v>1.5139</v>
      </c>
      <c r="P38" s="17">
        <v>109.0008</v>
      </c>
    </row>
    <row r="39" spans="1:16" outlineLevel="3" x14ac:dyDescent="0.2">
      <c r="A39" s="15">
        <v>14698</v>
      </c>
      <c r="B39" s="16" t="s">
        <v>222</v>
      </c>
      <c r="C39" s="16" t="s">
        <v>39</v>
      </c>
      <c r="D39" s="16" t="s">
        <v>40</v>
      </c>
      <c r="E39" s="15">
        <v>20</v>
      </c>
      <c r="F39" s="16" t="s">
        <v>15</v>
      </c>
      <c r="G39" s="16" t="s">
        <v>127</v>
      </c>
      <c r="H39" s="16" t="s">
        <v>128</v>
      </c>
      <c r="I39" s="16" t="s">
        <v>129</v>
      </c>
      <c r="J39" s="16" t="s">
        <v>51</v>
      </c>
      <c r="K39" s="16" t="s">
        <v>35</v>
      </c>
      <c r="L39" s="16" t="s">
        <v>20</v>
      </c>
      <c r="M39" s="16" t="s">
        <v>21</v>
      </c>
      <c r="N39" s="15">
        <v>2</v>
      </c>
      <c r="O39" s="15">
        <v>1.9079999999999999</v>
      </c>
      <c r="P39" s="17">
        <v>3.8159999999999998</v>
      </c>
    </row>
    <row r="40" spans="1:16" outlineLevel="2" x14ac:dyDescent="0.2">
      <c r="A40" s="18"/>
      <c r="B40" s="19"/>
      <c r="C40" s="19"/>
      <c r="D40" s="19"/>
      <c r="E40" s="18"/>
      <c r="F40" s="19"/>
      <c r="G40" s="19"/>
      <c r="H40" s="19"/>
      <c r="I40" s="19"/>
      <c r="J40" s="20" t="s">
        <v>238</v>
      </c>
      <c r="K40" s="19"/>
      <c r="L40" s="19"/>
      <c r="M40" s="19"/>
      <c r="N40" s="18"/>
      <c r="O40" s="18"/>
      <c r="P40" s="21">
        <f>SUBTOTAL(9,P38:P39)</f>
        <v>112.8168</v>
      </c>
    </row>
    <row r="41" spans="1:16" outlineLevel="3" x14ac:dyDescent="0.2">
      <c r="A41" s="15">
        <v>14698</v>
      </c>
      <c r="B41" s="16" t="s">
        <v>222</v>
      </c>
      <c r="C41" s="16" t="s">
        <v>39</v>
      </c>
      <c r="D41" s="16" t="s">
        <v>40</v>
      </c>
      <c r="E41" s="15">
        <v>54</v>
      </c>
      <c r="F41" s="16" t="s">
        <v>15</v>
      </c>
      <c r="G41" s="16" t="s">
        <v>99</v>
      </c>
      <c r="H41" s="16" t="s">
        <v>100</v>
      </c>
      <c r="I41" s="16" t="s">
        <v>101</v>
      </c>
      <c r="J41" s="16" t="s">
        <v>102</v>
      </c>
      <c r="K41" s="16" t="s">
        <v>103</v>
      </c>
      <c r="L41" s="16" t="s">
        <v>20</v>
      </c>
      <c r="M41" s="16" t="s">
        <v>21</v>
      </c>
      <c r="N41" s="15">
        <v>1</v>
      </c>
      <c r="O41" s="15">
        <v>10.107900000000001</v>
      </c>
      <c r="P41" s="17">
        <v>10.107900000000001</v>
      </c>
    </row>
    <row r="42" spans="1:16" outlineLevel="2" x14ac:dyDescent="0.2">
      <c r="A42" s="18"/>
      <c r="B42" s="19"/>
      <c r="C42" s="19"/>
      <c r="D42" s="19"/>
      <c r="E42" s="18"/>
      <c r="F42" s="19"/>
      <c r="G42" s="19"/>
      <c r="H42" s="19"/>
      <c r="I42" s="19"/>
      <c r="J42" s="20" t="s">
        <v>239</v>
      </c>
      <c r="K42" s="19"/>
      <c r="L42" s="19"/>
      <c r="M42" s="19"/>
      <c r="N42" s="18"/>
      <c r="O42" s="18"/>
      <c r="P42" s="21">
        <f>SUBTOTAL(9,P41:P41)</f>
        <v>10.107900000000001</v>
      </c>
    </row>
    <row r="43" spans="1:16" outlineLevel="3" x14ac:dyDescent="0.2">
      <c r="A43" s="15">
        <v>14698</v>
      </c>
      <c r="B43" s="16" t="s">
        <v>222</v>
      </c>
      <c r="C43" s="16" t="s">
        <v>39</v>
      </c>
      <c r="D43" s="16" t="s">
        <v>40</v>
      </c>
      <c r="E43" s="15">
        <v>26</v>
      </c>
      <c r="F43" s="16" t="s">
        <v>15</v>
      </c>
      <c r="G43" s="16" t="s">
        <v>41</v>
      </c>
      <c r="H43" s="16" t="s">
        <v>42</v>
      </c>
      <c r="I43" s="16" t="s">
        <v>43</v>
      </c>
      <c r="J43" s="16" t="s">
        <v>44</v>
      </c>
      <c r="K43" s="16" t="s">
        <v>45</v>
      </c>
      <c r="L43" s="16" t="s">
        <v>20</v>
      </c>
      <c r="M43" s="16" t="s">
        <v>21</v>
      </c>
      <c r="N43" s="15">
        <v>1</v>
      </c>
      <c r="O43" s="15">
        <v>1.26</v>
      </c>
      <c r="P43" s="17">
        <v>1.26</v>
      </c>
    </row>
    <row r="44" spans="1:16" outlineLevel="2" x14ac:dyDescent="0.2">
      <c r="A44" s="18"/>
      <c r="B44" s="19"/>
      <c r="C44" s="19"/>
      <c r="D44" s="19"/>
      <c r="E44" s="18"/>
      <c r="F44" s="19"/>
      <c r="G44" s="19"/>
      <c r="H44" s="19"/>
      <c r="I44" s="19"/>
      <c r="J44" s="20" t="s">
        <v>240</v>
      </c>
      <c r="K44" s="19"/>
      <c r="L44" s="19"/>
      <c r="M44" s="19"/>
      <c r="N44" s="18"/>
      <c r="O44" s="18"/>
      <c r="P44" s="21">
        <f>SUBTOTAL(9,P43:P43)</f>
        <v>1.26</v>
      </c>
    </row>
    <row r="45" spans="1:16" outlineLevel="3" x14ac:dyDescent="0.2">
      <c r="A45" s="15">
        <v>14698</v>
      </c>
      <c r="B45" s="16" t="s">
        <v>222</v>
      </c>
      <c r="C45" s="16" t="s">
        <v>39</v>
      </c>
      <c r="D45" s="16" t="s">
        <v>40</v>
      </c>
      <c r="E45" s="15">
        <v>64</v>
      </c>
      <c r="F45" s="16" t="s">
        <v>15</v>
      </c>
      <c r="G45" s="16" t="s">
        <v>109</v>
      </c>
      <c r="H45" s="16" t="s">
        <v>110</v>
      </c>
      <c r="I45" s="16" t="s">
        <v>111</v>
      </c>
      <c r="J45" s="16" t="s">
        <v>113</v>
      </c>
      <c r="K45" s="16" t="s">
        <v>34</v>
      </c>
      <c r="L45" s="16" t="s">
        <v>20</v>
      </c>
      <c r="M45" s="16" t="s">
        <v>21</v>
      </c>
      <c r="N45" s="15">
        <v>400</v>
      </c>
      <c r="O45" s="15">
        <v>0.76319999999999999</v>
      </c>
      <c r="P45" s="17">
        <v>305.27999999999997</v>
      </c>
    </row>
    <row r="46" spans="1:16" outlineLevel="2" x14ac:dyDescent="0.2">
      <c r="A46" s="18"/>
      <c r="B46" s="19"/>
      <c r="C46" s="19"/>
      <c r="D46" s="19"/>
      <c r="E46" s="18"/>
      <c r="F46" s="19"/>
      <c r="G46" s="19"/>
      <c r="H46" s="19"/>
      <c r="I46" s="19"/>
      <c r="J46" s="20" t="s">
        <v>241</v>
      </c>
      <c r="K46" s="19"/>
      <c r="L46" s="19"/>
      <c r="M46" s="19"/>
      <c r="N46" s="18"/>
      <c r="O46" s="18"/>
      <c r="P46" s="21">
        <f>SUBTOTAL(9,P45:P45)</f>
        <v>305.27999999999997</v>
      </c>
    </row>
    <row r="47" spans="1:16" outlineLevel="3" x14ac:dyDescent="0.2">
      <c r="A47" s="15">
        <v>14698</v>
      </c>
      <c r="B47" s="16" t="s">
        <v>222</v>
      </c>
      <c r="C47" s="16" t="s">
        <v>39</v>
      </c>
      <c r="D47" s="16" t="s">
        <v>40</v>
      </c>
      <c r="E47" s="15">
        <v>23</v>
      </c>
      <c r="F47" s="16" t="s">
        <v>15</v>
      </c>
      <c r="G47" s="16" t="s">
        <v>130</v>
      </c>
      <c r="H47" s="16" t="s">
        <v>131</v>
      </c>
      <c r="I47" s="16" t="s">
        <v>132</v>
      </c>
      <c r="J47" s="16" t="s">
        <v>133</v>
      </c>
      <c r="K47" s="16" t="s">
        <v>35</v>
      </c>
      <c r="L47" s="16" t="s">
        <v>20</v>
      </c>
      <c r="M47" s="16" t="s">
        <v>21</v>
      </c>
      <c r="N47" s="15">
        <v>100</v>
      </c>
      <c r="O47" s="15">
        <v>8.5199999999999998E-2</v>
      </c>
      <c r="P47" s="17">
        <v>8.52</v>
      </c>
    </row>
    <row r="48" spans="1:16" outlineLevel="2" x14ac:dyDescent="0.2">
      <c r="A48" s="18"/>
      <c r="B48" s="19"/>
      <c r="C48" s="19"/>
      <c r="D48" s="19"/>
      <c r="E48" s="18"/>
      <c r="F48" s="19"/>
      <c r="G48" s="19"/>
      <c r="H48" s="19"/>
      <c r="I48" s="19"/>
      <c r="J48" s="20" t="s">
        <v>242</v>
      </c>
      <c r="K48" s="19"/>
      <c r="L48" s="19"/>
      <c r="M48" s="19"/>
      <c r="N48" s="18"/>
      <c r="O48" s="18"/>
      <c r="P48" s="21">
        <f>SUBTOTAL(9,P47:P47)</f>
        <v>8.52</v>
      </c>
    </row>
    <row r="49" spans="1:16" outlineLevel="3" x14ac:dyDescent="0.2">
      <c r="A49" s="15">
        <v>14698</v>
      </c>
      <c r="B49" s="16" t="s">
        <v>222</v>
      </c>
      <c r="C49" s="16" t="s">
        <v>39</v>
      </c>
      <c r="D49" s="16" t="s">
        <v>40</v>
      </c>
      <c r="E49" s="15">
        <v>50</v>
      </c>
      <c r="F49" s="16" t="s">
        <v>15</v>
      </c>
      <c r="G49" s="16" t="s">
        <v>56</v>
      </c>
      <c r="H49" s="16" t="s">
        <v>57</v>
      </c>
      <c r="I49" s="16" t="s">
        <v>58</v>
      </c>
      <c r="J49" s="16" t="s">
        <v>59</v>
      </c>
      <c r="K49" s="16" t="s">
        <v>35</v>
      </c>
      <c r="L49" s="16" t="s">
        <v>20</v>
      </c>
      <c r="M49" s="16" t="s">
        <v>21</v>
      </c>
      <c r="N49" s="15">
        <v>1</v>
      </c>
      <c r="O49" s="15">
        <v>1.4216</v>
      </c>
      <c r="P49" s="17">
        <v>1.4216</v>
      </c>
    </row>
    <row r="50" spans="1:16" outlineLevel="3" x14ac:dyDescent="0.2">
      <c r="A50" s="15">
        <v>14698</v>
      </c>
      <c r="B50" s="16" t="s">
        <v>222</v>
      </c>
      <c r="C50" s="16" t="s">
        <v>39</v>
      </c>
      <c r="D50" s="16" t="s">
        <v>40</v>
      </c>
      <c r="E50" s="15">
        <v>25</v>
      </c>
      <c r="F50" s="16" t="s">
        <v>15</v>
      </c>
      <c r="G50" s="16" t="s">
        <v>119</v>
      </c>
      <c r="H50" s="16" t="s">
        <v>120</v>
      </c>
      <c r="I50" s="16" t="s">
        <v>121</v>
      </c>
      <c r="J50" s="16" t="s">
        <v>59</v>
      </c>
      <c r="K50" s="16" t="s">
        <v>25</v>
      </c>
      <c r="L50" s="16" t="s">
        <v>20</v>
      </c>
      <c r="M50" s="16" t="s">
        <v>21</v>
      </c>
      <c r="N50" s="15">
        <v>1</v>
      </c>
      <c r="O50" s="15">
        <v>4.71</v>
      </c>
      <c r="P50" s="17">
        <v>4.71</v>
      </c>
    </row>
    <row r="51" spans="1:16" outlineLevel="2" x14ac:dyDescent="0.2">
      <c r="A51" s="18"/>
      <c r="B51" s="19"/>
      <c r="C51" s="19"/>
      <c r="D51" s="19"/>
      <c r="E51" s="18"/>
      <c r="F51" s="19"/>
      <c r="G51" s="19"/>
      <c r="H51" s="19"/>
      <c r="I51" s="19"/>
      <c r="J51" s="20" t="s">
        <v>243</v>
      </c>
      <c r="K51" s="19"/>
      <c r="L51" s="19"/>
      <c r="M51" s="19"/>
      <c r="N51" s="18"/>
      <c r="O51" s="18"/>
      <c r="P51" s="21">
        <f>SUBTOTAL(9,P49:P50)</f>
        <v>6.1315999999999997</v>
      </c>
    </row>
    <row r="52" spans="1:16" outlineLevel="3" x14ac:dyDescent="0.2">
      <c r="A52" s="15">
        <v>14698</v>
      </c>
      <c r="B52" s="16" t="s">
        <v>222</v>
      </c>
      <c r="C52" s="16" t="s">
        <v>39</v>
      </c>
      <c r="D52" s="16" t="s">
        <v>40</v>
      </c>
      <c r="E52" s="15">
        <v>18</v>
      </c>
      <c r="F52" s="16" t="s">
        <v>15</v>
      </c>
      <c r="G52" s="16" t="s">
        <v>122</v>
      </c>
      <c r="H52" s="16" t="s">
        <v>123</v>
      </c>
      <c r="I52" s="16" t="s">
        <v>124</v>
      </c>
      <c r="J52" s="16" t="s">
        <v>125</v>
      </c>
      <c r="K52" s="16" t="s">
        <v>35</v>
      </c>
      <c r="L52" s="16" t="s">
        <v>20</v>
      </c>
      <c r="M52" s="16" t="s">
        <v>21</v>
      </c>
      <c r="N52" s="15">
        <v>1</v>
      </c>
      <c r="O52" s="15">
        <v>1.4101999999999999</v>
      </c>
      <c r="P52" s="17">
        <v>1.4101999999999999</v>
      </c>
    </row>
    <row r="53" spans="1:16" outlineLevel="2" x14ac:dyDescent="0.2">
      <c r="A53" s="18"/>
      <c r="B53" s="19"/>
      <c r="C53" s="19"/>
      <c r="D53" s="19"/>
      <c r="E53" s="18"/>
      <c r="F53" s="19"/>
      <c r="G53" s="19"/>
      <c r="H53" s="19"/>
      <c r="I53" s="19"/>
      <c r="J53" s="20" t="s">
        <v>244</v>
      </c>
      <c r="K53" s="19"/>
      <c r="L53" s="19"/>
      <c r="M53" s="19"/>
      <c r="N53" s="18"/>
      <c r="O53" s="18"/>
      <c r="P53" s="21">
        <f>SUBTOTAL(9,P52:P52)</f>
        <v>1.4101999999999999</v>
      </c>
    </row>
    <row r="54" spans="1:16" outlineLevel="3" x14ac:dyDescent="0.2">
      <c r="A54" s="15">
        <v>14698</v>
      </c>
      <c r="B54" s="16" t="s">
        <v>222</v>
      </c>
      <c r="C54" s="16" t="s">
        <v>39</v>
      </c>
      <c r="D54" s="16" t="s">
        <v>40</v>
      </c>
      <c r="E54" s="15">
        <v>31</v>
      </c>
      <c r="F54" s="16" t="s">
        <v>15</v>
      </c>
      <c r="G54" s="16" t="s">
        <v>64</v>
      </c>
      <c r="H54" s="16" t="s">
        <v>65</v>
      </c>
      <c r="I54" s="16" t="s">
        <v>66</v>
      </c>
      <c r="J54" s="16" t="s">
        <v>67</v>
      </c>
      <c r="K54" s="16" t="s">
        <v>37</v>
      </c>
      <c r="L54" s="16" t="s">
        <v>20</v>
      </c>
      <c r="M54" s="16" t="s">
        <v>21</v>
      </c>
      <c r="N54" s="15">
        <v>2</v>
      </c>
      <c r="O54" s="15">
        <v>0.8216</v>
      </c>
      <c r="P54" s="17">
        <v>1.6432</v>
      </c>
    </row>
    <row r="55" spans="1:16" outlineLevel="2" x14ac:dyDescent="0.2">
      <c r="A55" s="18"/>
      <c r="B55" s="19"/>
      <c r="C55" s="19"/>
      <c r="D55" s="19"/>
      <c r="E55" s="18"/>
      <c r="F55" s="19"/>
      <c r="G55" s="19"/>
      <c r="H55" s="19"/>
      <c r="I55" s="19"/>
      <c r="J55" s="20" t="s">
        <v>245</v>
      </c>
      <c r="K55" s="19"/>
      <c r="L55" s="19"/>
      <c r="M55" s="19"/>
      <c r="N55" s="18"/>
      <c r="O55" s="18"/>
      <c r="P55" s="21">
        <f>SUBTOTAL(9,P54:P54)</f>
        <v>1.6432</v>
      </c>
    </row>
    <row r="56" spans="1:16" outlineLevel="1" x14ac:dyDescent="0.2">
      <c r="A56" s="27"/>
      <c r="B56" s="28" t="s">
        <v>263</v>
      </c>
      <c r="C56" s="29"/>
      <c r="D56" s="29"/>
      <c r="E56" s="27"/>
      <c r="F56" s="29"/>
      <c r="G56" s="29"/>
      <c r="H56" s="29"/>
      <c r="I56" s="29"/>
      <c r="J56" s="29"/>
      <c r="K56" s="29"/>
      <c r="L56" s="29"/>
      <c r="M56" s="29"/>
      <c r="N56" s="27"/>
      <c r="O56" s="27"/>
      <c r="P56" s="30">
        <f>SUBTOTAL(9,P2:P54)</f>
        <v>1004.2940000000001</v>
      </c>
    </row>
    <row r="57" spans="1:16" outlineLevel="3" x14ac:dyDescent="0.2">
      <c r="A57" s="15">
        <v>14701</v>
      </c>
      <c r="B57" s="16" t="s">
        <v>223</v>
      </c>
      <c r="C57" s="16" t="s">
        <v>118</v>
      </c>
      <c r="D57" s="16" t="s">
        <v>180</v>
      </c>
      <c r="E57" s="15">
        <v>38</v>
      </c>
      <c r="F57" s="16" t="s">
        <v>15</v>
      </c>
      <c r="G57" s="16" t="s">
        <v>41</v>
      </c>
      <c r="H57" s="16" t="s">
        <v>42</v>
      </c>
      <c r="I57" s="16" t="s">
        <v>43</v>
      </c>
      <c r="J57" s="16" t="s">
        <v>181</v>
      </c>
      <c r="K57" s="16" t="s">
        <v>45</v>
      </c>
      <c r="L57" s="16" t="s">
        <v>20</v>
      </c>
      <c r="M57" s="16" t="s">
        <v>21</v>
      </c>
      <c r="N57" s="15">
        <v>1</v>
      </c>
      <c r="O57" s="15">
        <v>1.26</v>
      </c>
      <c r="P57" s="17">
        <v>1.26</v>
      </c>
    </row>
    <row r="58" spans="1:16" outlineLevel="2" x14ac:dyDescent="0.2">
      <c r="A58" s="18"/>
      <c r="B58" s="19"/>
      <c r="C58" s="19"/>
      <c r="D58" s="19"/>
      <c r="E58" s="18"/>
      <c r="F58" s="19"/>
      <c r="G58" s="19"/>
      <c r="H58" s="19"/>
      <c r="I58" s="19"/>
      <c r="J58" s="20" t="s">
        <v>246</v>
      </c>
      <c r="K58" s="19"/>
      <c r="L58" s="19"/>
      <c r="M58" s="19"/>
      <c r="N58" s="18"/>
      <c r="O58" s="18"/>
      <c r="P58" s="21">
        <f>SUBTOTAL(9,P57:P57)</f>
        <v>1.26</v>
      </c>
    </row>
    <row r="59" spans="1:16" outlineLevel="3" x14ac:dyDescent="0.2">
      <c r="A59" s="15">
        <v>14701</v>
      </c>
      <c r="B59" s="16" t="s">
        <v>223</v>
      </c>
      <c r="C59" s="16" t="s">
        <v>118</v>
      </c>
      <c r="D59" s="16" t="s">
        <v>134</v>
      </c>
      <c r="E59" s="15">
        <v>33</v>
      </c>
      <c r="F59" s="16" t="s">
        <v>15</v>
      </c>
      <c r="G59" s="16" t="s">
        <v>151</v>
      </c>
      <c r="H59" s="16" t="s">
        <v>152</v>
      </c>
      <c r="I59" s="16" t="s">
        <v>153</v>
      </c>
      <c r="J59" s="16" t="s">
        <v>155</v>
      </c>
      <c r="K59" s="16" t="s">
        <v>118</v>
      </c>
      <c r="L59" s="16" t="s">
        <v>20</v>
      </c>
      <c r="M59" s="16" t="s">
        <v>21</v>
      </c>
      <c r="N59" s="15">
        <v>4</v>
      </c>
      <c r="O59" s="15">
        <v>1.6667000000000001</v>
      </c>
      <c r="P59" s="17">
        <v>6.6668000000000003</v>
      </c>
    </row>
    <row r="60" spans="1:16" outlineLevel="3" x14ac:dyDescent="0.2">
      <c r="A60" s="15">
        <v>14701</v>
      </c>
      <c r="B60" s="16" t="s">
        <v>223</v>
      </c>
      <c r="C60" s="16" t="s">
        <v>118</v>
      </c>
      <c r="D60" s="16" t="s">
        <v>180</v>
      </c>
      <c r="E60" s="15">
        <v>29</v>
      </c>
      <c r="F60" s="16" t="s">
        <v>15</v>
      </c>
      <c r="G60" s="16" t="s">
        <v>200</v>
      </c>
      <c r="H60" s="16" t="s">
        <v>201</v>
      </c>
      <c r="I60" s="16" t="s">
        <v>202</v>
      </c>
      <c r="J60" s="16" t="s">
        <v>155</v>
      </c>
      <c r="K60" s="16" t="s">
        <v>199</v>
      </c>
      <c r="L60" s="16" t="s">
        <v>20</v>
      </c>
      <c r="M60" s="16" t="s">
        <v>21</v>
      </c>
      <c r="N60" s="15">
        <v>2</v>
      </c>
      <c r="O60" s="15">
        <v>3.5447000000000002</v>
      </c>
      <c r="P60" s="17">
        <v>7.0894000000000004</v>
      </c>
    </row>
    <row r="61" spans="1:16" outlineLevel="3" x14ac:dyDescent="0.2">
      <c r="A61" s="15">
        <v>14701</v>
      </c>
      <c r="B61" s="16" t="s">
        <v>223</v>
      </c>
      <c r="C61" s="16" t="s">
        <v>118</v>
      </c>
      <c r="D61" s="16" t="s">
        <v>180</v>
      </c>
      <c r="E61" s="15">
        <v>30</v>
      </c>
      <c r="F61" s="16" t="s">
        <v>15</v>
      </c>
      <c r="G61" s="16" t="s">
        <v>196</v>
      </c>
      <c r="H61" s="16" t="s">
        <v>197</v>
      </c>
      <c r="I61" s="16" t="s">
        <v>198</v>
      </c>
      <c r="J61" s="16" t="s">
        <v>155</v>
      </c>
      <c r="K61" s="16" t="s">
        <v>199</v>
      </c>
      <c r="L61" s="16" t="s">
        <v>20</v>
      </c>
      <c r="M61" s="16" t="s">
        <v>21</v>
      </c>
      <c r="N61" s="15">
        <v>1</v>
      </c>
      <c r="O61" s="15">
        <v>4.5970000000000004</v>
      </c>
      <c r="P61" s="17">
        <v>4.5970000000000004</v>
      </c>
    </row>
    <row r="62" spans="1:16" outlineLevel="2" x14ac:dyDescent="0.2">
      <c r="A62" s="18"/>
      <c r="B62" s="19"/>
      <c r="C62" s="19"/>
      <c r="D62" s="19"/>
      <c r="E62" s="18"/>
      <c r="F62" s="19"/>
      <c r="G62" s="19"/>
      <c r="H62" s="19"/>
      <c r="I62" s="19"/>
      <c r="J62" s="20" t="s">
        <v>247</v>
      </c>
      <c r="K62" s="19"/>
      <c r="L62" s="19"/>
      <c r="M62" s="19"/>
      <c r="N62" s="18"/>
      <c r="O62" s="18"/>
      <c r="P62" s="21">
        <f>SUBTOTAL(9,P59:P61)</f>
        <v>18.353200000000001</v>
      </c>
    </row>
    <row r="63" spans="1:16" outlineLevel="3" x14ac:dyDescent="0.2">
      <c r="A63" s="15">
        <v>14701</v>
      </c>
      <c r="B63" s="16" t="s">
        <v>223</v>
      </c>
      <c r="C63" s="16" t="s">
        <v>118</v>
      </c>
      <c r="D63" s="16" t="s">
        <v>180</v>
      </c>
      <c r="E63" s="15">
        <v>33</v>
      </c>
      <c r="F63" s="16" t="s">
        <v>15</v>
      </c>
      <c r="G63" s="16" t="s">
        <v>193</v>
      </c>
      <c r="H63" s="16" t="s">
        <v>194</v>
      </c>
      <c r="I63" s="16" t="s">
        <v>195</v>
      </c>
      <c r="J63" s="16" t="s">
        <v>186</v>
      </c>
      <c r="K63" s="16" t="s">
        <v>81</v>
      </c>
      <c r="L63" s="16" t="s">
        <v>20</v>
      </c>
      <c r="M63" s="16" t="s">
        <v>21</v>
      </c>
      <c r="N63" s="15">
        <v>1</v>
      </c>
      <c r="O63" s="15">
        <v>1.3113999999999999</v>
      </c>
      <c r="P63" s="17">
        <v>1.3113999999999999</v>
      </c>
    </row>
    <row r="64" spans="1:16" outlineLevel="3" x14ac:dyDescent="0.2">
      <c r="A64" s="15">
        <v>14701</v>
      </c>
      <c r="B64" s="16" t="s">
        <v>223</v>
      </c>
      <c r="C64" s="16" t="s">
        <v>118</v>
      </c>
      <c r="D64" s="16" t="s">
        <v>180</v>
      </c>
      <c r="E64" s="15">
        <v>24</v>
      </c>
      <c r="F64" s="16" t="s">
        <v>15</v>
      </c>
      <c r="G64" s="16" t="s">
        <v>48</v>
      </c>
      <c r="H64" s="16" t="s">
        <v>49</v>
      </c>
      <c r="I64" s="16" t="s">
        <v>50</v>
      </c>
      <c r="J64" s="16" t="s">
        <v>186</v>
      </c>
      <c r="K64" s="16" t="s">
        <v>52</v>
      </c>
      <c r="L64" s="16" t="s">
        <v>20</v>
      </c>
      <c r="M64" s="16" t="s">
        <v>21</v>
      </c>
      <c r="N64" s="15">
        <v>1</v>
      </c>
      <c r="O64" s="15">
        <v>1.5139</v>
      </c>
      <c r="P64" s="17">
        <v>1.5139</v>
      </c>
    </row>
    <row r="65" spans="1:16" outlineLevel="2" x14ac:dyDescent="0.2">
      <c r="A65" s="18"/>
      <c r="B65" s="19"/>
      <c r="C65" s="19"/>
      <c r="D65" s="19"/>
      <c r="E65" s="18"/>
      <c r="F65" s="19"/>
      <c r="G65" s="19"/>
      <c r="H65" s="19"/>
      <c r="I65" s="19"/>
      <c r="J65" s="20" t="s">
        <v>248</v>
      </c>
      <c r="K65" s="19"/>
      <c r="L65" s="19"/>
      <c r="M65" s="19"/>
      <c r="N65" s="18"/>
      <c r="O65" s="18"/>
      <c r="P65" s="21">
        <f>SUBTOTAL(9,P63:P64)</f>
        <v>2.8252999999999999</v>
      </c>
    </row>
    <row r="66" spans="1:16" outlineLevel="3" x14ac:dyDescent="0.2">
      <c r="A66" s="15">
        <v>14701</v>
      </c>
      <c r="B66" s="16" t="s">
        <v>223</v>
      </c>
      <c r="C66" s="16" t="s">
        <v>118</v>
      </c>
      <c r="D66" s="16" t="s">
        <v>180</v>
      </c>
      <c r="E66" s="15">
        <v>38</v>
      </c>
      <c r="F66" s="16" t="s">
        <v>15</v>
      </c>
      <c r="G66" s="16" t="s">
        <v>41</v>
      </c>
      <c r="H66" s="16" t="s">
        <v>42</v>
      </c>
      <c r="I66" s="16" t="s">
        <v>43</v>
      </c>
      <c r="J66" s="16" t="s">
        <v>182</v>
      </c>
      <c r="K66" s="16" t="s">
        <v>45</v>
      </c>
      <c r="L66" s="16" t="s">
        <v>20</v>
      </c>
      <c r="M66" s="16" t="s">
        <v>21</v>
      </c>
      <c r="N66" s="15">
        <v>1</v>
      </c>
      <c r="O66" s="15">
        <v>1.26</v>
      </c>
      <c r="P66" s="17">
        <v>1.26</v>
      </c>
    </row>
    <row r="67" spans="1:16" outlineLevel="2" x14ac:dyDescent="0.2">
      <c r="A67" s="18"/>
      <c r="B67" s="19"/>
      <c r="C67" s="19"/>
      <c r="D67" s="19"/>
      <c r="E67" s="18"/>
      <c r="F67" s="19"/>
      <c r="G67" s="19"/>
      <c r="H67" s="19"/>
      <c r="I67" s="19"/>
      <c r="J67" s="20" t="s">
        <v>249</v>
      </c>
      <c r="K67" s="19"/>
      <c r="L67" s="19"/>
      <c r="M67" s="19"/>
      <c r="N67" s="18"/>
      <c r="O67" s="18"/>
      <c r="P67" s="21">
        <f>SUBTOTAL(9,P66:P66)</f>
        <v>1.26</v>
      </c>
    </row>
    <row r="68" spans="1:16" outlineLevel="3" x14ac:dyDescent="0.2">
      <c r="A68" s="15">
        <v>14701</v>
      </c>
      <c r="B68" s="16" t="s">
        <v>223</v>
      </c>
      <c r="C68" s="16" t="s">
        <v>118</v>
      </c>
      <c r="D68" s="16" t="s">
        <v>134</v>
      </c>
      <c r="E68" s="15">
        <v>14</v>
      </c>
      <c r="F68" s="16" t="s">
        <v>15</v>
      </c>
      <c r="G68" s="16" t="s">
        <v>144</v>
      </c>
      <c r="H68" s="16" t="s">
        <v>145</v>
      </c>
      <c r="I68" s="16" t="s">
        <v>146</v>
      </c>
      <c r="J68" s="16" t="s">
        <v>147</v>
      </c>
      <c r="K68" s="16" t="s">
        <v>36</v>
      </c>
      <c r="L68" s="16" t="s">
        <v>20</v>
      </c>
      <c r="M68" s="16" t="s">
        <v>21</v>
      </c>
      <c r="N68" s="15">
        <v>1</v>
      </c>
      <c r="O68" s="15">
        <v>10.6249</v>
      </c>
      <c r="P68" s="17">
        <v>10.6249</v>
      </c>
    </row>
    <row r="69" spans="1:16" outlineLevel="2" x14ac:dyDescent="0.2">
      <c r="A69" s="18"/>
      <c r="B69" s="19"/>
      <c r="C69" s="19"/>
      <c r="D69" s="19"/>
      <c r="E69" s="18"/>
      <c r="F69" s="19"/>
      <c r="G69" s="19"/>
      <c r="H69" s="19"/>
      <c r="I69" s="19"/>
      <c r="J69" s="20" t="s">
        <v>250</v>
      </c>
      <c r="K69" s="19"/>
      <c r="L69" s="19"/>
      <c r="M69" s="19"/>
      <c r="N69" s="18"/>
      <c r="O69" s="18"/>
      <c r="P69" s="21">
        <f>SUBTOTAL(9,P68:P68)</f>
        <v>10.6249</v>
      </c>
    </row>
    <row r="70" spans="1:16" outlineLevel="3" x14ac:dyDescent="0.2">
      <c r="A70" s="15">
        <v>14701</v>
      </c>
      <c r="B70" s="16" t="s">
        <v>223</v>
      </c>
      <c r="C70" s="16" t="s">
        <v>118</v>
      </c>
      <c r="D70" s="16" t="s">
        <v>134</v>
      </c>
      <c r="E70" s="15">
        <v>17</v>
      </c>
      <c r="F70" s="16" t="s">
        <v>15</v>
      </c>
      <c r="G70" s="16" t="s">
        <v>163</v>
      </c>
      <c r="H70" s="16" t="s">
        <v>164</v>
      </c>
      <c r="I70" s="16" t="s">
        <v>165</v>
      </c>
      <c r="J70" s="16" t="s">
        <v>171</v>
      </c>
      <c r="K70" s="16" t="s">
        <v>26</v>
      </c>
      <c r="L70" s="16" t="s">
        <v>20</v>
      </c>
      <c r="M70" s="16" t="s">
        <v>21</v>
      </c>
      <c r="N70" s="15">
        <v>2</v>
      </c>
      <c r="O70" s="15">
        <v>6.28</v>
      </c>
      <c r="P70" s="17">
        <v>12.56</v>
      </c>
    </row>
    <row r="71" spans="1:16" outlineLevel="3" x14ac:dyDescent="0.2">
      <c r="A71" s="15">
        <v>14701</v>
      </c>
      <c r="B71" s="16" t="s">
        <v>223</v>
      </c>
      <c r="C71" s="16" t="s">
        <v>118</v>
      </c>
      <c r="D71" s="16" t="s">
        <v>134</v>
      </c>
      <c r="E71" s="15">
        <v>17</v>
      </c>
      <c r="F71" s="16" t="s">
        <v>15</v>
      </c>
      <c r="G71" s="16" t="s">
        <v>163</v>
      </c>
      <c r="H71" s="16" t="s">
        <v>164</v>
      </c>
      <c r="I71" s="16" t="s">
        <v>165</v>
      </c>
      <c r="J71" s="16" t="s">
        <v>171</v>
      </c>
      <c r="K71" s="16" t="s">
        <v>26</v>
      </c>
      <c r="L71" s="16" t="s">
        <v>20</v>
      </c>
      <c r="M71" s="16" t="s">
        <v>21</v>
      </c>
      <c r="N71" s="15">
        <v>1</v>
      </c>
      <c r="O71" s="15">
        <v>6.28</v>
      </c>
      <c r="P71" s="17">
        <v>6.28</v>
      </c>
    </row>
    <row r="72" spans="1:16" outlineLevel="3" x14ac:dyDescent="0.2">
      <c r="A72" s="15">
        <v>14701</v>
      </c>
      <c r="B72" s="16" t="s">
        <v>223</v>
      </c>
      <c r="C72" s="16" t="s">
        <v>118</v>
      </c>
      <c r="D72" s="16" t="s">
        <v>134</v>
      </c>
      <c r="E72" s="15">
        <v>33</v>
      </c>
      <c r="F72" s="16" t="s">
        <v>15</v>
      </c>
      <c r="G72" s="16" t="s">
        <v>151</v>
      </c>
      <c r="H72" s="16" t="s">
        <v>152</v>
      </c>
      <c r="I72" s="16" t="s">
        <v>153</v>
      </c>
      <c r="J72" s="16" t="s">
        <v>171</v>
      </c>
      <c r="K72" s="16" t="s">
        <v>118</v>
      </c>
      <c r="L72" s="16" t="s">
        <v>20</v>
      </c>
      <c r="M72" s="16" t="s">
        <v>21</v>
      </c>
      <c r="N72" s="15">
        <v>4</v>
      </c>
      <c r="O72" s="15">
        <v>1.6667000000000001</v>
      </c>
      <c r="P72" s="17">
        <v>6.6668000000000003</v>
      </c>
    </row>
    <row r="73" spans="1:16" outlineLevel="3" x14ac:dyDescent="0.2">
      <c r="A73" s="15">
        <v>14701</v>
      </c>
      <c r="B73" s="16" t="s">
        <v>223</v>
      </c>
      <c r="C73" s="16" t="s">
        <v>118</v>
      </c>
      <c r="D73" s="16" t="s">
        <v>180</v>
      </c>
      <c r="E73" s="15">
        <v>26</v>
      </c>
      <c r="F73" s="16" t="s">
        <v>15</v>
      </c>
      <c r="G73" s="16" t="s">
        <v>68</v>
      </c>
      <c r="H73" s="16" t="s">
        <v>69</v>
      </c>
      <c r="I73" s="16" t="s">
        <v>70</v>
      </c>
      <c r="J73" s="16" t="s">
        <v>171</v>
      </c>
      <c r="K73" s="16" t="s">
        <v>72</v>
      </c>
      <c r="L73" s="16" t="s">
        <v>20</v>
      </c>
      <c r="M73" s="16" t="s">
        <v>21</v>
      </c>
      <c r="N73" s="15">
        <v>6</v>
      </c>
      <c r="O73" s="15">
        <v>11.012600000000001</v>
      </c>
      <c r="P73" s="17">
        <v>66.075599999999994</v>
      </c>
    </row>
    <row r="74" spans="1:16" outlineLevel="2" x14ac:dyDescent="0.2">
      <c r="A74" s="18"/>
      <c r="B74" s="19"/>
      <c r="C74" s="19"/>
      <c r="D74" s="19"/>
      <c r="E74" s="18"/>
      <c r="F74" s="19"/>
      <c r="G74" s="19"/>
      <c r="H74" s="19"/>
      <c r="I74" s="19"/>
      <c r="J74" s="20" t="s">
        <v>251</v>
      </c>
      <c r="K74" s="19"/>
      <c r="L74" s="19"/>
      <c r="M74" s="19"/>
      <c r="N74" s="18"/>
      <c r="O74" s="18"/>
      <c r="P74" s="21">
        <f>SUBTOTAL(9,P70:P73)</f>
        <v>91.582399999999993</v>
      </c>
    </row>
    <row r="75" spans="1:16" outlineLevel="3" x14ac:dyDescent="0.2">
      <c r="A75" s="15">
        <v>14701</v>
      </c>
      <c r="B75" s="16" t="s">
        <v>223</v>
      </c>
      <c r="C75" s="16" t="s">
        <v>118</v>
      </c>
      <c r="D75" s="16" t="s">
        <v>134</v>
      </c>
      <c r="E75" s="15">
        <v>17</v>
      </c>
      <c r="F75" s="16" t="s">
        <v>15</v>
      </c>
      <c r="G75" s="16" t="s">
        <v>163</v>
      </c>
      <c r="H75" s="16" t="s">
        <v>164</v>
      </c>
      <c r="I75" s="16" t="s">
        <v>165</v>
      </c>
      <c r="J75" s="16" t="s">
        <v>166</v>
      </c>
      <c r="K75" s="16" t="s">
        <v>26</v>
      </c>
      <c r="L75" s="16" t="s">
        <v>20</v>
      </c>
      <c r="M75" s="16" t="s">
        <v>21</v>
      </c>
      <c r="N75" s="15">
        <v>6</v>
      </c>
      <c r="O75" s="15">
        <v>6.28</v>
      </c>
      <c r="P75" s="17">
        <v>37.68</v>
      </c>
    </row>
    <row r="76" spans="1:16" outlineLevel="3" x14ac:dyDescent="0.2">
      <c r="A76" s="15">
        <v>14701</v>
      </c>
      <c r="B76" s="16" t="s">
        <v>223</v>
      </c>
      <c r="C76" s="16" t="s">
        <v>118</v>
      </c>
      <c r="D76" s="16" t="s">
        <v>180</v>
      </c>
      <c r="E76" s="15">
        <v>32</v>
      </c>
      <c r="F76" s="16" t="s">
        <v>15</v>
      </c>
      <c r="G76" s="16" t="s">
        <v>187</v>
      </c>
      <c r="H76" s="16" t="s">
        <v>188</v>
      </c>
      <c r="I76" s="16" t="s">
        <v>189</v>
      </c>
      <c r="J76" s="16" t="s">
        <v>166</v>
      </c>
      <c r="K76" s="16" t="s">
        <v>81</v>
      </c>
      <c r="L76" s="16" t="s">
        <v>20</v>
      </c>
      <c r="M76" s="16" t="s">
        <v>21</v>
      </c>
      <c r="N76" s="15">
        <v>10</v>
      </c>
      <c r="O76" s="15">
        <v>9.7600000000000006E-2</v>
      </c>
      <c r="P76" s="17">
        <v>0.97599999999999998</v>
      </c>
    </row>
    <row r="77" spans="1:16" outlineLevel="3" x14ac:dyDescent="0.2">
      <c r="A77" s="15">
        <v>14701</v>
      </c>
      <c r="B77" s="16" t="s">
        <v>223</v>
      </c>
      <c r="C77" s="16" t="s">
        <v>118</v>
      </c>
      <c r="D77" s="16" t="s">
        <v>180</v>
      </c>
      <c r="E77" s="15">
        <v>31</v>
      </c>
      <c r="F77" s="16" t="s">
        <v>15</v>
      </c>
      <c r="G77" s="16" t="s">
        <v>203</v>
      </c>
      <c r="H77" s="16" t="s">
        <v>204</v>
      </c>
      <c r="I77" s="16" t="s">
        <v>205</v>
      </c>
      <c r="J77" s="16" t="s">
        <v>166</v>
      </c>
      <c r="K77" s="16" t="s">
        <v>72</v>
      </c>
      <c r="L77" s="16" t="s">
        <v>20</v>
      </c>
      <c r="M77" s="16" t="s">
        <v>21</v>
      </c>
      <c r="N77" s="15">
        <v>2</v>
      </c>
      <c r="O77" s="15">
        <v>12.47</v>
      </c>
      <c r="P77" s="17">
        <v>24.94</v>
      </c>
    </row>
    <row r="78" spans="1:16" outlineLevel="3" x14ac:dyDescent="0.2">
      <c r="A78" s="15">
        <v>14701</v>
      </c>
      <c r="B78" s="16" t="s">
        <v>223</v>
      </c>
      <c r="C78" s="16" t="s">
        <v>118</v>
      </c>
      <c r="D78" s="16" t="s">
        <v>180</v>
      </c>
      <c r="E78" s="15">
        <v>30</v>
      </c>
      <c r="F78" s="16" t="s">
        <v>15</v>
      </c>
      <c r="G78" s="16" t="s">
        <v>196</v>
      </c>
      <c r="H78" s="16" t="s">
        <v>197</v>
      </c>
      <c r="I78" s="16" t="s">
        <v>198</v>
      </c>
      <c r="J78" s="16" t="s">
        <v>166</v>
      </c>
      <c r="K78" s="16" t="s">
        <v>199</v>
      </c>
      <c r="L78" s="16" t="s">
        <v>20</v>
      </c>
      <c r="M78" s="16" t="s">
        <v>21</v>
      </c>
      <c r="N78" s="15">
        <v>2</v>
      </c>
      <c r="O78" s="15">
        <v>4.5970000000000004</v>
      </c>
      <c r="P78" s="17">
        <v>9.1940000000000008</v>
      </c>
    </row>
    <row r="79" spans="1:16" outlineLevel="2" x14ac:dyDescent="0.2">
      <c r="A79" s="18"/>
      <c r="B79" s="19"/>
      <c r="C79" s="19"/>
      <c r="D79" s="19"/>
      <c r="E79" s="18"/>
      <c r="F79" s="19"/>
      <c r="G79" s="19"/>
      <c r="H79" s="19"/>
      <c r="I79" s="19"/>
      <c r="J79" s="20" t="s">
        <v>252</v>
      </c>
      <c r="K79" s="19"/>
      <c r="L79" s="19"/>
      <c r="M79" s="19"/>
      <c r="N79" s="18"/>
      <c r="O79" s="18"/>
      <c r="P79" s="21">
        <f>SUBTOTAL(9,P75:P78)</f>
        <v>72.790000000000006</v>
      </c>
    </row>
    <row r="80" spans="1:16" outlineLevel="3" x14ac:dyDescent="0.2">
      <c r="A80" s="15">
        <v>14701</v>
      </c>
      <c r="B80" s="16" t="s">
        <v>223</v>
      </c>
      <c r="C80" s="16" t="s">
        <v>118</v>
      </c>
      <c r="D80" s="16" t="s">
        <v>134</v>
      </c>
      <c r="E80" s="15">
        <v>13</v>
      </c>
      <c r="F80" s="16" t="s">
        <v>15</v>
      </c>
      <c r="G80" s="16" t="s">
        <v>16</v>
      </c>
      <c r="H80" s="16" t="s">
        <v>17</v>
      </c>
      <c r="I80" s="16" t="s">
        <v>18</v>
      </c>
      <c r="J80" s="16" t="s">
        <v>140</v>
      </c>
      <c r="K80" s="16" t="s">
        <v>19</v>
      </c>
      <c r="L80" s="16" t="s">
        <v>20</v>
      </c>
      <c r="M80" s="16" t="s">
        <v>21</v>
      </c>
      <c r="N80" s="15">
        <v>1</v>
      </c>
      <c r="O80" s="15">
        <v>1.45</v>
      </c>
      <c r="P80" s="17">
        <v>1.45</v>
      </c>
    </row>
    <row r="81" spans="1:16" outlineLevel="2" x14ac:dyDescent="0.2">
      <c r="A81" s="18"/>
      <c r="B81" s="19"/>
      <c r="C81" s="19"/>
      <c r="D81" s="19"/>
      <c r="E81" s="18"/>
      <c r="F81" s="19"/>
      <c r="G81" s="19"/>
      <c r="H81" s="19"/>
      <c r="I81" s="19"/>
      <c r="J81" s="20" t="s">
        <v>253</v>
      </c>
      <c r="K81" s="19"/>
      <c r="L81" s="19"/>
      <c r="M81" s="19"/>
      <c r="N81" s="18"/>
      <c r="O81" s="18"/>
      <c r="P81" s="21">
        <f>SUBTOTAL(9,P80:P80)</f>
        <v>1.45</v>
      </c>
    </row>
    <row r="82" spans="1:16" outlineLevel="3" x14ac:dyDescent="0.2">
      <c r="A82" s="15">
        <v>14701</v>
      </c>
      <c r="B82" s="16" t="s">
        <v>223</v>
      </c>
      <c r="C82" s="16" t="s">
        <v>118</v>
      </c>
      <c r="D82" s="16" t="s">
        <v>180</v>
      </c>
      <c r="E82" s="15">
        <v>27</v>
      </c>
      <c r="F82" s="16" t="s">
        <v>15</v>
      </c>
      <c r="G82" s="16" t="s">
        <v>206</v>
      </c>
      <c r="H82" s="16" t="s">
        <v>207</v>
      </c>
      <c r="I82" s="16" t="s">
        <v>208</v>
      </c>
      <c r="J82" s="16" t="s">
        <v>209</v>
      </c>
      <c r="K82" s="16" t="s">
        <v>210</v>
      </c>
      <c r="L82" s="16" t="s">
        <v>20</v>
      </c>
      <c r="M82" s="16" t="s">
        <v>21</v>
      </c>
      <c r="N82" s="15">
        <v>1</v>
      </c>
      <c r="O82" s="15">
        <v>14.5204</v>
      </c>
      <c r="P82" s="17">
        <v>14.5204</v>
      </c>
    </row>
    <row r="83" spans="1:16" outlineLevel="2" x14ac:dyDescent="0.2">
      <c r="A83" s="18"/>
      <c r="B83" s="19"/>
      <c r="C83" s="19"/>
      <c r="D83" s="19"/>
      <c r="E83" s="18"/>
      <c r="F83" s="19"/>
      <c r="G83" s="19"/>
      <c r="H83" s="19"/>
      <c r="I83" s="19"/>
      <c r="J83" s="20" t="s">
        <v>254</v>
      </c>
      <c r="K83" s="19"/>
      <c r="L83" s="19"/>
      <c r="M83" s="19"/>
      <c r="N83" s="18"/>
      <c r="O83" s="18"/>
      <c r="P83" s="21">
        <f>SUBTOTAL(9,P82:P82)</f>
        <v>14.5204</v>
      </c>
    </row>
    <row r="84" spans="1:16" outlineLevel="3" x14ac:dyDescent="0.2">
      <c r="A84" s="15">
        <v>14701</v>
      </c>
      <c r="B84" s="16" t="s">
        <v>223</v>
      </c>
      <c r="C84" s="16" t="s">
        <v>118</v>
      </c>
      <c r="D84" s="16" t="s">
        <v>134</v>
      </c>
      <c r="E84" s="15">
        <v>23</v>
      </c>
      <c r="F84" s="16" t="s">
        <v>15</v>
      </c>
      <c r="G84" s="16" t="s">
        <v>167</v>
      </c>
      <c r="H84" s="16" t="s">
        <v>168</v>
      </c>
      <c r="I84" s="16" t="s">
        <v>169</v>
      </c>
      <c r="J84" s="16" t="s">
        <v>170</v>
      </c>
      <c r="K84" s="16" t="s">
        <v>35</v>
      </c>
      <c r="L84" s="16" t="s">
        <v>20</v>
      </c>
      <c r="M84" s="16" t="s">
        <v>21</v>
      </c>
      <c r="N84" s="15">
        <v>1</v>
      </c>
      <c r="O84" s="15">
        <v>1.476</v>
      </c>
      <c r="P84" s="17">
        <v>1.476</v>
      </c>
    </row>
    <row r="85" spans="1:16" outlineLevel="3" x14ac:dyDescent="0.2">
      <c r="A85" s="15">
        <v>14701</v>
      </c>
      <c r="B85" s="16" t="s">
        <v>223</v>
      </c>
      <c r="C85" s="16" t="s">
        <v>118</v>
      </c>
      <c r="D85" s="16" t="s">
        <v>134</v>
      </c>
      <c r="E85" s="15">
        <v>9</v>
      </c>
      <c r="F85" s="16" t="s">
        <v>15</v>
      </c>
      <c r="G85" s="16" t="s">
        <v>177</v>
      </c>
      <c r="H85" s="16" t="s">
        <v>178</v>
      </c>
      <c r="I85" s="16" t="s">
        <v>179</v>
      </c>
      <c r="J85" s="16" t="s">
        <v>170</v>
      </c>
      <c r="K85" s="16" t="s">
        <v>34</v>
      </c>
      <c r="L85" s="16" t="s">
        <v>20</v>
      </c>
      <c r="M85" s="16" t="s">
        <v>21</v>
      </c>
      <c r="N85" s="15">
        <v>60</v>
      </c>
      <c r="O85" s="15">
        <v>0.7732</v>
      </c>
      <c r="P85" s="17">
        <v>46.392000000000003</v>
      </c>
    </row>
    <row r="86" spans="1:16" outlineLevel="2" x14ac:dyDescent="0.2">
      <c r="A86" s="18"/>
      <c r="B86" s="19"/>
      <c r="C86" s="19"/>
      <c r="D86" s="19"/>
      <c r="E86" s="18"/>
      <c r="F86" s="19"/>
      <c r="G86" s="19"/>
      <c r="H86" s="19"/>
      <c r="I86" s="19"/>
      <c r="J86" s="20" t="s">
        <v>255</v>
      </c>
      <c r="K86" s="19"/>
      <c r="L86" s="19"/>
      <c r="M86" s="19"/>
      <c r="N86" s="18"/>
      <c r="O86" s="18"/>
      <c r="P86" s="21">
        <f>SUBTOTAL(9,P84:P85)</f>
        <v>47.868000000000002</v>
      </c>
    </row>
    <row r="87" spans="1:16" outlineLevel="3" x14ac:dyDescent="0.2">
      <c r="A87" s="15">
        <v>14701</v>
      </c>
      <c r="B87" s="16" t="s">
        <v>223</v>
      </c>
      <c r="C87" s="16" t="s">
        <v>118</v>
      </c>
      <c r="D87" s="16" t="s">
        <v>180</v>
      </c>
      <c r="E87" s="15">
        <v>34</v>
      </c>
      <c r="F87" s="16" t="s">
        <v>15</v>
      </c>
      <c r="G87" s="16" t="s">
        <v>122</v>
      </c>
      <c r="H87" s="16" t="s">
        <v>123</v>
      </c>
      <c r="I87" s="16" t="s">
        <v>124</v>
      </c>
      <c r="J87" s="16" t="s">
        <v>211</v>
      </c>
      <c r="K87" s="16" t="s">
        <v>35</v>
      </c>
      <c r="L87" s="16" t="s">
        <v>20</v>
      </c>
      <c r="M87" s="16" t="s">
        <v>21</v>
      </c>
      <c r="N87" s="15">
        <v>1</v>
      </c>
      <c r="O87" s="15">
        <v>1.4101999999999999</v>
      </c>
      <c r="P87" s="17">
        <v>1.4101999999999999</v>
      </c>
    </row>
    <row r="88" spans="1:16" outlineLevel="2" x14ac:dyDescent="0.2">
      <c r="A88" s="18"/>
      <c r="B88" s="19"/>
      <c r="C88" s="19"/>
      <c r="D88" s="19"/>
      <c r="E88" s="18"/>
      <c r="F88" s="19"/>
      <c r="G88" s="19"/>
      <c r="H88" s="19"/>
      <c r="I88" s="19"/>
      <c r="J88" s="20" t="s">
        <v>256</v>
      </c>
      <c r="K88" s="19"/>
      <c r="L88" s="19"/>
      <c r="M88" s="19"/>
      <c r="N88" s="18"/>
      <c r="O88" s="18"/>
      <c r="P88" s="21">
        <f>SUBTOTAL(9,P87:P87)</f>
        <v>1.4101999999999999</v>
      </c>
    </row>
    <row r="89" spans="1:16" outlineLevel="3" x14ac:dyDescent="0.2">
      <c r="A89" s="15">
        <v>14701</v>
      </c>
      <c r="B89" s="16" t="s">
        <v>223</v>
      </c>
      <c r="C89" s="16" t="s">
        <v>118</v>
      </c>
      <c r="D89" s="16" t="s">
        <v>134</v>
      </c>
      <c r="E89" s="15">
        <v>22</v>
      </c>
      <c r="F89" s="16" t="s">
        <v>15</v>
      </c>
      <c r="G89" s="16" t="s">
        <v>172</v>
      </c>
      <c r="H89" s="16" t="s">
        <v>173</v>
      </c>
      <c r="I89" s="16" t="s">
        <v>174</v>
      </c>
      <c r="J89" s="16" t="s">
        <v>175</v>
      </c>
      <c r="K89" s="16" t="s">
        <v>176</v>
      </c>
      <c r="L89" s="16" t="s">
        <v>20</v>
      </c>
      <c r="M89" s="16" t="s">
        <v>21</v>
      </c>
      <c r="N89" s="15">
        <v>1</v>
      </c>
      <c r="O89" s="15">
        <v>0.19</v>
      </c>
      <c r="P89" s="17">
        <v>0.19</v>
      </c>
    </row>
    <row r="90" spans="1:16" outlineLevel="2" x14ac:dyDescent="0.2">
      <c r="A90" s="18"/>
      <c r="B90" s="19"/>
      <c r="C90" s="19"/>
      <c r="D90" s="19"/>
      <c r="E90" s="18"/>
      <c r="F90" s="19"/>
      <c r="G90" s="19"/>
      <c r="H90" s="19"/>
      <c r="I90" s="19"/>
      <c r="J90" s="20" t="s">
        <v>257</v>
      </c>
      <c r="K90" s="19"/>
      <c r="L90" s="19"/>
      <c r="M90" s="19"/>
      <c r="N90" s="18"/>
      <c r="O90" s="18"/>
      <c r="P90" s="21">
        <f>SUBTOTAL(9,P89:P89)</f>
        <v>0.19</v>
      </c>
    </row>
    <row r="91" spans="1:16" outlineLevel="1" x14ac:dyDescent="0.2">
      <c r="A91" s="27"/>
      <c r="B91" s="28" t="s">
        <v>264</v>
      </c>
      <c r="C91" s="29"/>
      <c r="D91" s="29"/>
      <c r="E91" s="27"/>
      <c r="F91" s="29"/>
      <c r="G91" s="29"/>
      <c r="H91" s="29"/>
      <c r="I91" s="29"/>
      <c r="J91" s="29"/>
      <c r="K91" s="29"/>
      <c r="L91" s="29"/>
      <c r="M91" s="29"/>
      <c r="N91" s="27"/>
      <c r="O91" s="27"/>
      <c r="P91" s="30">
        <f>SUBTOTAL(9,P57:P89)</f>
        <v>264.13439999999997</v>
      </c>
    </row>
    <row r="92" spans="1:16" outlineLevel="3" x14ac:dyDescent="0.2">
      <c r="A92" s="15">
        <v>14701</v>
      </c>
      <c r="B92" s="16" t="s">
        <v>224</v>
      </c>
      <c r="C92" s="16" t="s">
        <v>118</v>
      </c>
      <c r="D92" s="16" t="s">
        <v>134</v>
      </c>
      <c r="E92" s="15">
        <v>31</v>
      </c>
      <c r="F92" s="16" t="s">
        <v>15</v>
      </c>
      <c r="G92" s="16" t="s">
        <v>135</v>
      </c>
      <c r="H92" s="16" t="s">
        <v>136</v>
      </c>
      <c r="I92" s="16" t="s">
        <v>137</v>
      </c>
      <c r="J92" s="16" t="s">
        <v>139</v>
      </c>
      <c r="K92" s="16" t="s">
        <v>25</v>
      </c>
      <c r="L92" s="16" t="s">
        <v>20</v>
      </c>
      <c r="M92" s="16" t="s">
        <v>21</v>
      </c>
      <c r="N92" s="15">
        <v>1</v>
      </c>
      <c r="O92" s="15">
        <v>2.08</v>
      </c>
      <c r="P92" s="17">
        <v>2.08</v>
      </c>
    </row>
    <row r="93" spans="1:16" outlineLevel="3" x14ac:dyDescent="0.2">
      <c r="A93" s="15">
        <v>14701</v>
      </c>
      <c r="B93" s="16" t="s">
        <v>224</v>
      </c>
      <c r="C93" s="16" t="s">
        <v>118</v>
      </c>
      <c r="D93" s="16" t="s">
        <v>134</v>
      </c>
      <c r="E93" s="15">
        <v>31</v>
      </c>
      <c r="F93" s="16" t="s">
        <v>15</v>
      </c>
      <c r="G93" s="16" t="s">
        <v>135</v>
      </c>
      <c r="H93" s="16" t="s">
        <v>136</v>
      </c>
      <c r="I93" s="16" t="s">
        <v>137</v>
      </c>
      <c r="J93" s="16" t="s">
        <v>139</v>
      </c>
      <c r="K93" s="16" t="s">
        <v>25</v>
      </c>
      <c r="L93" s="16" t="s">
        <v>20</v>
      </c>
      <c r="M93" s="16" t="s">
        <v>21</v>
      </c>
      <c r="N93" s="15">
        <v>1</v>
      </c>
      <c r="O93" s="15">
        <v>2.08</v>
      </c>
      <c r="P93" s="17">
        <v>2.08</v>
      </c>
    </row>
    <row r="94" spans="1:16" outlineLevel="3" x14ac:dyDescent="0.2">
      <c r="A94" s="15">
        <v>14701</v>
      </c>
      <c r="B94" s="16" t="s">
        <v>224</v>
      </c>
      <c r="C94" s="16" t="s">
        <v>118</v>
      </c>
      <c r="D94" s="16" t="s">
        <v>134</v>
      </c>
      <c r="E94" s="15">
        <v>31</v>
      </c>
      <c r="F94" s="16" t="s">
        <v>15</v>
      </c>
      <c r="G94" s="16" t="s">
        <v>135</v>
      </c>
      <c r="H94" s="16" t="s">
        <v>136</v>
      </c>
      <c r="I94" s="16" t="s">
        <v>137</v>
      </c>
      <c r="J94" s="16" t="s">
        <v>139</v>
      </c>
      <c r="K94" s="16" t="s">
        <v>25</v>
      </c>
      <c r="L94" s="16" t="s">
        <v>20</v>
      </c>
      <c r="M94" s="16" t="s">
        <v>21</v>
      </c>
      <c r="N94" s="15">
        <v>1</v>
      </c>
      <c r="O94" s="15">
        <v>2.08</v>
      </c>
      <c r="P94" s="17">
        <v>2.08</v>
      </c>
    </row>
    <row r="95" spans="1:16" outlineLevel="3" x14ac:dyDescent="0.2">
      <c r="A95" s="15">
        <v>14701</v>
      </c>
      <c r="B95" s="16" t="s">
        <v>224</v>
      </c>
      <c r="C95" s="16" t="s">
        <v>118</v>
      </c>
      <c r="D95" s="16" t="s">
        <v>134</v>
      </c>
      <c r="E95" s="15">
        <v>3</v>
      </c>
      <c r="F95" s="16" t="s">
        <v>15</v>
      </c>
      <c r="G95" s="16" t="s">
        <v>141</v>
      </c>
      <c r="H95" s="16" t="s">
        <v>142</v>
      </c>
      <c r="I95" s="16" t="s">
        <v>143</v>
      </c>
      <c r="J95" s="16" t="s">
        <v>139</v>
      </c>
      <c r="K95" s="16" t="s">
        <v>25</v>
      </c>
      <c r="L95" s="16" t="s">
        <v>20</v>
      </c>
      <c r="M95" s="16" t="s">
        <v>21</v>
      </c>
      <c r="N95" s="15">
        <v>1</v>
      </c>
      <c r="O95" s="15">
        <v>0.87690000000000001</v>
      </c>
      <c r="P95" s="17">
        <v>0.87690000000000001</v>
      </c>
    </row>
    <row r="96" spans="1:16" outlineLevel="3" x14ac:dyDescent="0.2">
      <c r="A96" s="15">
        <v>14701</v>
      </c>
      <c r="B96" s="16" t="s">
        <v>224</v>
      </c>
      <c r="C96" s="16" t="s">
        <v>118</v>
      </c>
      <c r="D96" s="16" t="s">
        <v>134</v>
      </c>
      <c r="E96" s="15">
        <v>3</v>
      </c>
      <c r="F96" s="16" t="s">
        <v>15</v>
      </c>
      <c r="G96" s="16" t="s">
        <v>141</v>
      </c>
      <c r="H96" s="16" t="s">
        <v>142</v>
      </c>
      <c r="I96" s="16" t="s">
        <v>143</v>
      </c>
      <c r="J96" s="16" t="s">
        <v>139</v>
      </c>
      <c r="K96" s="16" t="s">
        <v>25</v>
      </c>
      <c r="L96" s="16" t="s">
        <v>20</v>
      </c>
      <c r="M96" s="16" t="s">
        <v>21</v>
      </c>
      <c r="N96" s="15">
        <v>1</v>
      </c>
      <c r="O96" s="15">
        <v>0.87690000000000001</v>
      </c>
      <c r="P96" s="17">
        <v>0.87690000000000001</v>
      </c>
    </row>
    <row r="97" spans="1:16" outlineLevel="3" x14ac:dyDescent="0.2">
      <c r="A97" s="15">
        <v>14701</v>
      </c>
      <c r="B97" s="16" t="s">
        <v>224</v>
      </c>
      <c r="C97" s="16" t="s">
        <v>118</v>
      </c>
      <c r="D97" s="16" t="s">
        <v>180</v>
      </c>
      <c r="E97" s="15">
        <v>19</v>
      </c>
      <c r="F97" s="16" t="s">
        <v>15</v>
      </c>
      <c r="G97" s="16" t="s">
        <v>193</v>
      </c>
      <c r="H97" s="16" t="s">
        <v>194</v>
      </c>
      <c r="I97" s="16" t="s">
        <v>195</v>
      </c>
      <c r="J97" s="16" t="s">
        <v>139</v>
      </c>
      <c r="K97" s="16" t="s">
        <v>81</v>
      </c>
      <c r="L97" s="16" t="s">
        <v>20</v>
      </c>
      <c r="M97" s="16" t="s">
        <v>21</v>
      </c>
      <c r="N97" s="15">
        <v>1</v>
      </c>
      <c r="O97" s="15">
        <v>1.3113999999999999</v>
      </c>
      <c r="P97" s="17">
        <v>1.3113999999999999</v>
      </c>
    </row>
    <row r="98" spans="1:16" outlineLevel="3" x14ac:dyDescent="0.2">
      <c r="A98" s="15">
        <v>14701</v>
      </c>
      <c r="B98" s="16" t="s">
        <v>224</v>
      </c>
      <c r="C98" s="16" t="s">
        <v>118</v>
      </c>
      <c r="D98" s="16" t="s">
        <v>180</v>
      </c>
      <c r="E98" s="15">
        <v>2</v>
      </c>
      <c r="F98" s="16" t="s">
        <v>15</v>
      </c>
      <c r="G98" s="16" t="s">
        <v>190</v>
      </c>
      <c r="H98" s="16" t="s">
        <v>191</v>
      </c>
      <c r="I98" s="16" t="s">
        <v>192</v>
      </c>
      <c r="J98" s="16" t="s">
        <v>139</v>
      </c>
      <c r="K98" s="16" t="s">
        <v>81</v>
      </c>
      <c r="L98" s="16" t="s">
        <v>20</v>
      </c>
      <c r="M98" s="16" t="s">
        <v>21</v>
      </c>
      <c r="N98" s="15">
        <v>1</v>
      </c>
      <c r="O98" s="15">
        <v>1.452</v>
      </c>
      <c r="P98" s="17">
        <v>1.452</v>
      </c>
    </row>
    <row r="99" spans="1:16" outlineLevel="3" x14ac:dyDescent="0.2">
      <c r="A99" s="15">
        <v>14701</v>
      </c>
      <c r="B99" s="16" t="s">
        <v>224</v>
      </c>
      <c r="C99" s="16" t="s">
        <v>118</v>
      </c>
      <c r="D99" s="16" t="s">
        <v>180</v>
      </c>
      <c r="E99" s="15">
        <v>1</v>
      </c>
      <c r="F99" s="16" t="s">
        <v>15</v>
      </c>
      <c r="G99" s="16" t="s">
        <v>196</v>
      </c>
      <c r="H99" s="16" t="s">
        <v>197</v>
      </c>
      <c r="I99" s="16" t="s">
        <v>198</v>
      </c>
      <c r="J99" s="16" t="s">
        <v>139</v>
      </c>
      <c r="K99" s="16" t="s">
        <v>199</v>
      </c>
      <c r="L99" s="16" t="s">
        <v>20</v>
      </c>
      <c r="M99" s="16" t="s">
        <v>21</v>
      </c>
      <c r="N99" s="15">
        <v>2</v>
      </c>
      <c r="O99" s="15">
        <v>4.5970000000000004</v>
      </c>
      <c r="P99" s="17">
        <v>9.1940000000000008</v>
      </c>
    </row>
    <row r="100" spans="1:16" outlineLevel="2" x14ac:dyDescent="0.2">
      <c r="A100" s="18"/>
      <c r="B100" s="19"/>
      <c r="C100" s="19"/>
      <c r="D100" s="19"/>
      <c r="E100" s="18"/>
      <c r="F100" s="19"/>
      <c r="G100" s="19"/>
      <c r="H100" s="19"/>
      <c r="I100" s="19"/>
      <c r="J100" s="20" t="s">
        <v>258</v>
      </c>
      <c r="K100" s="19"/>
      <c r="L100" s="19"/>
      <c r="M100" s="19"/>
      <c r="N100" s="18"/>
      <c r="O100" s="18"/>
      <c r="P100" s="21">
        <f>SUBTOTAL(9,P92:P99)</f>
        <v>19.9512</v>
      </c>
    </row>
    <row r="101" spans="1:16" outlineLevel="3" x14ac:dyDescent="0.2">
      <c r="A101" s="15">
        <v>14701</v>
      </c>
      <c r="B101" s="16" t="s">
        <v>224</v>
      </c>
      <c r="C101" s="16" t="s">
        <v>118</v>
      </c>
      <c r="D101" s="16" t="s">
        <v>134</v>
      </c>
      <c r="E101" s="15">
        <v>33</v>
      </c>
      <c r="F101" s="16" t="s">
        <v>15</v>
      </c>
      <c r="G101" s="16" t="s">
        <v>151</v>
      </c>
      <c r="H101" s="16" t="s">
        <v>152</v>
      </c>
      <c r="I101" s="16" t="s">
        <v>153</v>
      </c>
      <c r="J101" s="16" t="s">
        <v>154</v>
      </c>
      <c r="K101" s="16" t="s">
        <v>118</v>
      </c>
      <c r="L101" s="16" t="s">
        <v>20</v>
      </c>
      <c r="M101" s="16" t="s">
        <v>21</v>
      </c>
      <c r="N101" s="15">
        <v>4</v>
      </c>
      <c r="O101" s="15">
        <v>1.6667000000000001</v>
      </c>
      <c r="P101" s="17">
        <v>6.6668000000000003</v>
      </c>
    </row>
    <row r="102" spans="1:16" outlineLevel="2" x14ac:dyDescent="0.2">
      <c r="A102" s="18"/>
      <c r="B102" s="19"/>
      <c r="C102" s="19"/>
      <c r="D102" s="19"/>
      <c r="E102" s="18"/>
      <c r="F102" s="19"/>
      <c r="G102" s="19"/>
      <c r="H102" s="19"/>
      <c r="I102" s="19"/>
      <c r="J102" s="20" t="s">
        <v>259</v>
      </c>
      <c r="K102" s="19"/>
      <c r="L102" s="19"/>
      <c r="M102" s="19"/>
      <c r="N102" s="18"/>
      <c r="O102" s="18"/>
      <c r="P102" s="21">
        <f>SUBTOTAL(9,P101:P101)</f>
        <v>6.6668000000000003</v>
      </c>
    </row>
    <row r="103" spans="1:16" outlineLevel="3" x14ac:dyDescent="0.2">
      <c r="A103" s="15">
        <v>14701</v>
      </c>
      <c r="B103" s="16" t="s">
        <v>224</v>
      </c>
      <c r="C103" s="16" t="s">
        <v>118</v>
      </c>
      <c r="D103" s="16" t="s">
        <v>134</v>
      </c>
      <c r="E103" s="15">
        <v>26</v>
      </c>
      <c r="F103" s="16" t="s">
        <v>15</v>
      </c>
      <c r="G103" s="16" t="s">
        <v>160</v>
      </c>
      <c r="H103" s="16" t="s">
        <v>161</v>
      </c>
      <c r="I103" s="16" t="s">
        <v>162</v>
      </c>
      <c r="J103" s="16" t="s">
        <v>159</v>
      </c>
      <c r="K103" s="16" t="s">
        <v>36</v>
      </c>
      <c r="L103" s="16" t="s">
        <v>20</v>
      </c>
      <c r="M103" s="16" t="s">
        <v>21</v>
      </c>
      <c r="N103" s="15">
        <v>10</v>
      </c>
      <c r="O103" s="15">
        <v>1.1579999999999999</v>
      </c>
      <c r="P103" s="17">
        <v>11.58</v>
      </c>
    </row>
    <row r="104" spans="1:16" outlineLevel="3" x14ac:dyDescent="0.2">
      <c r="A104" s="15">
        <v>14701</v>
      </c>
      <c r="B104" s="16" t="s">
        <v>224</v>
      </c>
      <c r="C104" s="16" t="s">
        <v>118</v>
      </c>
      <c r="D104" s="16" t="s">
        <v>134</v>
      </c>
      <c r="E104" s="15">
        <v>27</v>
      </c>
      <c r="F104" s="16" t="s">
        <v>15</v>
      </c>
      <c r="G104" s="16" t="s">
        <v>156</v>
      </c>
      <c r="H104" s="16" t="s">
        <v>157</v>
      </c>
      <c r="I104" s="16" t="s">
        <v>158</v>
      </c>
      <c r="J104" s="16" t="s">
        <v>159</v>
      </c>
      <c r="K104" s="16" t="s">
        <v>36</v>
      </c>
      <c r="L104" s="16" t="s">
        <v>20</v>
      </c>
      <c r="M104" s="16" t="s">
        <v>21</v>
      </c>
      <c r="N104" s="15">
        <v>10</v>
      </c>
      <c r="O104" s="15">
        <v>0.35</v>
      </c>
      <c r="P104" s="17">
        <v>3.5</v>
      </c>
    </row>
    <row r="105" spans="1:16" outlineLevel="3" x14ac:dyDescent="0.2">
      <c r="A105" s="15">
        <v>14701</v>
      </c>
      <c r="B105" s="16" t="s">
        <v>224</v>
      </c>
      <c r="C105" s="16" t="s">
        <v>118</v>
      </c>
      <c r="D105" s="16" t="s">
        <v>180</v>
      </c>
      <c r="E105" s="15">
        <v>37</v>
      </c>
      <c r="F105" s="16" t="s">
        <v>15</v>
      </c>
      <c r="G105" s="16" t="s">
        <v>183</v>
      </c>
      <c r="H105" s="16" t="s">
        <v>184</v>
      </c>
      <c r="I105" s="16" t="s">
        <v>185</v>
      </c>
      <c r="J105" s="16" t="s">
        <v>159</v>
      </c>
      <c r="K105" s="16" t="s">
        <v>25</v>
      </c>
      <c r="L105" s="16" t="s">
        <v>20</v>
      </c>
      <c r="M105" s="16" t="s">
        <v>21</v>
      </c>
      <c r="N105" s="15">
        <v>1</v>
      </c>
      <c r="O105" s="15">
        <v>2.8763999999999998</v>
      </c>
      <c r="P105" s="17">
        <v>2.8763999999999998</v>
      </c>
    </row>
    <row r="106" spans="1:16" outlineLevel="3" x14ac:dyDescent="0.2">
      <c r="A106" s="15">
        <v>14701</v>
      </c>
      <c r="B106" s="16" t="s">
        <v>224</v>
      </c>
      <c r="C106" s="16" t="s">
        <v>118</v>
      </c>
      <c r="D106" s="16" t="s">
        <v>180</v>
      </c>
      <c r="E106" s="15">
        <v>33</v>
      </c>
      <c r="F106" s="16" t="s">
        <v>15</v>
      </c>
      <c r="G106" s="16" t="s">
        <v>193</v>
      </c>
      <c r="H106" s="16" t="s">
        <v>194</v>
      </c>
      <c r="I106" s="16" t="s">
        <v>195</v>
      </c>
      <c r="J106" s="16" t="s">
        <v>159</v>
      </c>
      <c r="K106" s="16" t="s">
        <v>81</v>
      </c>
      <c r="L106" s="16" t="s">
        <v>20</v>
      </c>
      <c r="M106" s="16" t="s">
        <v>21</v>
      </c>
      <c r="N106" s="15">
        <v>3</v>
      </c>
      <c r="O106" s="15">
        <v>1.3113999999999999</v>
      </c>
      <c r="P106" s="17">
        <v>3.9342000000000001</v>
      </c>
    </row>
    <row r="107" spans="1:16" outlineLevel="2" x14ac:dyDescent="0.2">
      <c r="A107" s="18"/>
      <c r="B107" s="19"/>
      <c r="C107" s="19"/>
      <c r="D107" s="19"/>
      <c r="E107" s="18"/>
      <c r="F107" s="19"/>
      <c r="G107" s="19"/>
      <c r="H107" s="19"/>
      <c r="I107" s="19"/>
      <c r="J107" s="20" t="s">
        <v>260</v>
      </c>
      <c r="K107" s="19"/>
      <c r="L107" s="19"/>
      <c r="M107" s="19"/>
      <c r="N107" s="18"/>
      <c r="O107" s="18"/>
      <c r="P107" s="21">
        <f>SUBTOTAL(9,P103:P106)</f>
        <v>21.890599999999999</v>
      </c>
    </row>
    <row r="108" spans="1:16" outlineLevel="3" x14ac:dyDescent="0.2">
      <c r="A108" s="15">
        <v>14701</v>
      </c>
      <c r="B108" s="16" t="s">
        <v>224</v>
      </c>
      <c r="C108" s="16" t="s">
        <v>118</v>
      </c>
      <c r="D108" s="16" t="s">
        <v>134</v>
      </c>
      <c r="E108" s="15">
        <v>31</v>
      </c>
      <c r="F108" s="16" t="s">
        <v>15</v>
      </c>
      <c r="G108" s="16" t="s">
        <v>135</v>
      </c>
      <c r="H108" s="16" t="s">
        <v>136</v>
      </c>
      <c r="I108" s="16" t="s">
        <v>137</v>
      </c>
      <c r="J108" s="16" t="s">
        <v>138</v>
      </c>
      <c r="K108" s="16" t="s">
        <v>25</v>
      </c>
      <c r="L108" s="16" t="s">
        <v>20</v>
      </c>
      <c r="M108" s="16" t="s">
        <v>21</v>
      </c>
      <c r="N108" s="15">
        <v>1</v>
      </c>
      <c r="O108" s="15">
        <v>2.08</v>
      </c>
      <c r="P108" s="17">
        <v>2.08</v>
      </c>
    </row>
    <row r="109" spans="1:16" outlineLevel="3" x14ac:dyDescent="0.2">
      <c r="A109" s="15">
        <v>14701</v>
      </c>
      <c r="B109" s="16" t="s">
        <v>224</v>
      </c>
      <c r="C109" s="16" t="s">
        <v>118</v>
      </c>
      <c r="D109" s="16" t="s">
        <v>134</v>
      </c>
      <c r="E109" s="15">
        <v>31</v>
      </c>
      <c r="F109" s="16" t="s">
        <v>15</v>
      </c>
      <c r="G109" s="16" t="s">
        <v>135</v>
      </c>
      <c r="H109" s="16" t="s">
        <v>136</v>
      </c>
      <c r="I109" s="16" t="s">
        <v>137</v>
      </c>
      <c r="J109" s="16" t="s">
        <v>138</v>
      </c>
      <c r="K109" s="16" t="s">
        <v>25</v>
      </c>
      <c r="L109" s="16" t="s">
        <v>20</v>
      </c>
      <c r="M109" s="16" t="s">
        <v>21</v>
      </c>
      <c r="N109" s="15">
        <v>1</v>
      </c>
      <c r="O109" s="15">
        <v>2.08</v>
      </c>
      <c r="P109" s="17">
        <v>2.08</v>
      </c>
    </row>
    <row r="110" spans="1:16" outlineLevel="3" x14ac:dyDescent="0.2">
      <c r="A110" s="15">
        <v>14701</v>
      </c>
      <c r="B110" s="16" t="s">
        <v>224</v>
      </c>
      <c r="C110" s="16" t="s">
        <v>118</v>
      </c>
      <c r="D110" s="16" t="s">
        <v>134</v>
      </c>
      <c r="E110" s="15">
        <v>31</v>
      </c>
      <c r="F110" s="16" t="s">
        <v>15</v>
      </c>
      <c r="G110" s="16" t="s">
        <v>135</v>
      </c>
      <c r="H110" s="16" t="s">
        <v>136</v>
      </c>
      <c r="I110" s="16" t="s">
        <v>137</v>
      </c>
      <c r="J110" s="16" t="s">
        <v>138</v>
      </c>
      <c r="K110" s="16" t="s">
        <v>25</v>
      </c>
      <c r="L110" s="16" t="s">
        <v>20</v>
      </c>
      <c r="M110" s="16" t="s">
        <v>21</v>
      </c>
      <c r="N110" s="15">
        <v>1</v>
      </c>
      <c r="O110" s="15">
        <v>2.08</v>
      </c>
      <c r="P110" s="17">
        <v>2.08</v>
      </c>
    </row>
    <row r="111" spans="1:16" outlineLevel="3" x14ac:dyDescent="0.2">
      <c r="A111" s="15">
        <v>14701</v>
      </c>
      <c r="B111" s="16" t="s">
        <v>224</v>
      </c>
      <c r="C111" s="16" t="s">
        <v>118</v>
      </c>
      <c r="D111" s="16" t="s">
        <v>134</v>
      </c>
      <c r="E111" s="15">
        <v>11</v>
      </c>
      <c r="F111" s="16" t="s">
        <v>15</v>
      </c>
      <c r="G111" s="16" t="s">
        <v>148</v>
      </c>
      <c r="H111" s="16" t="s">
        <v>149</v>
      </c>
      <c r="I111" s="16" t="s">
        <v>150</v>
      </c>
      <c r="J111" s="16" t="s">
        <v>138</v>
      </c>
      <c r="K111" s="16" t="s">
        <v>72</v>
      </c>
      <c r="L111" s="16" t="s">
        <v>20</v>
      </c>
      <c r="M111" s="16" t="s">
        <v>21</v>
      </c>
      <c r="N111" s="15">
        <v>1</v>
      </c>
      <c r="O111" s="15">
        <v>3.637</v>
      </c>
      <c r="P111" s="17">
        <v>3.637</v>
      </c>
    </row>
    <row r="112" spans="1:16" outlineLevel="3" x14ac:dyDescent="0.2">
      <c r="A112" s="15">
        <v>14701</v>
      </c>
      <c r="B112" s="16" t="s">
        <v>224</v>
      </c>
      <c r="C112" s="16" t="s">
        <v>118</v>
      </c>
      <c r="D112" s="16" t="s">
        <v>134</v>
      </c>
      <c r="E112" s="15">
        <v>3</v>
      </c>
      <c r="F112" s="16" t="s">
        <v>15</v>
      </c>
      <c r="G112" s="16" t="s">
        <v>141</v>
      </c>
      <c r="H112" s="16" t="s">
        <v>142</v>
      </c>
      <c r="I112" s="16" t="s">
        <v>143</v>
      </c>
      <c r="J112" s="16" t="s">
        <v>138</v>
      </c>
      <c r="K112" s="16" t="s">
        <v>25</v>
      </c>
      <c r="L112" s="16" t="s">
        <v>20</v>
      </c>
      <c r="M112" s="16" t="s">
        <v>21</v>
      </c>
      <c r="N112" s="15">
        <v>1</v>
      </c>
      <c r="O112" s="15">
        <v>0.87690000000000001</v>
      </c>
      <c r="P112" s="17">
        <v>0.87690000000000001</v>
      </c>
    </row>
    <row r="113" spans="1:16" outlineLevel="3" x14ac:dyDescent="0.2">
      <c r="A113" s="15">
        <v>14701</v>
      </c>
      <c r="B113" s="16" t="s">
        <v>224</v>
      </c>
      <c r="C113" s="16" t="s">
        <v>118</v>
      </c>
      <c r="D113" s="16" t="s">
        <v>134</v>
      </c>
      <c r="E113" s="15">
        <v>3</v>
      </c>
      <c r="F113" s="16" t="s">
        <v>15</v>
      </c>
      <c r="G113" s="16" t="s">
        <v>141</v>
      </c>
      <c r="H113" s="16" t="s">
        <v>142</v>
      </c>
      <c r="I113" s="16" t="s">
        <v>143</v>
      </c>
      <c r="J113" s="16" t="s">
        <v>138</v>
      </c>
      <c r="K113" s="16" t="s">
        <v>25</v>
      </c>
      <c r="L113" s="16" t="s">
        <v>20</v>
      </c>
      <c r="M113" s="16" t="s">
        <v>21</v>
      </c>
      <c r="N113" s="15">
        <v>1</v>
      </c>
      <c r="O113" s="15">
        <v>0.87690000000000001</v>
      </c>
      <c r="P113" s="17">
        <v>0.87690000000000001</v>
      </c>
    </row>
    <row r="114" spans="1:16" outlineLevel="2" x14ac:dyDescent="0.2">
      <c r="A114" s="22"/>
      <c r="B114" s="23"/>
      <c r="C114" s="23"/>
      <c r="D114" s="23"/>
      <c r="E114" s="22"/>
      <c r="F114" s="23"/>
      <c r="G114" s="23"/>
      <c r="H114" s="23"/>
      <c r="I114" s="23"/>
      <c r="J114" s="24" t="s">
        <v>261</v>
      </c>
      <c r="K114" s="23"/>
      <c r="L114" s="23"/>
      <c r="M114" s="23"/>
      <c r="N114" s="22"/>
      <c r="O114" s="22"/>
      <c r="P114" s="25">
        <f>SUBTOTAL(9,P108:P113)</f>
        <v>11.630800000000001</v>
      </c>
    </row>
    <row r="115" spans="1:16" outlineLevel="1" x14ac:dyDescent="0.2">
      <c r="A115" s="31"/>
      <c r="B115" s="32" t="s">
        <v>265</v>
      </c>
      <c r="C115" s="33"/>
      <c r="D115" s="33"/>
      <c r="E115" s="31"/>
      <c r="F115" s="33"/>
      <c r="G115" s="33"/>
      <c r="H115" s="33"/>
      <c r="I115" s="33"/>
      <c r="J115" s="33"/>
      <c r="K115" s="33"/>
      <c r="L115" s="33"/>
      <c r="M115" s="33"/>
      <c r="N115" s="31"/>
      <c r="O115" s="31"/>
      <c r="P115" s="34">
        <f>SUBTOTAL(9,P92:P113)</f>
        <v>60.139399999999988</v>
      </c>
    </row>
    <row r="116" spans="1:16" x14ac:dyDescent="0.2">
      <c r="A116" s="37"/>
      <c r="B116" s="38" t="s">
        <v>262</v>
      </c>
      <c r="C116" s="39"/>
      <c r="D116" s="39"/>
      <c r="E116" s="37"/>
      <c r="F116" s="39"/>
      <c r="G116" s="39"/>
      <c r="H116" s="39"/>
      <c r="I116" s="39"/>
      <c r="J116" s="39"/>
      <c r="K116" s="39"/>
      <c r="L116" s="39"/>
      <c r="M116" s="39"/>
      <c r="N116" s="37"/>
      <c r="O116" s="37"/>
      <c r="P116" s="40">
        <f>SUBTOTAL(9,P2:P113)</f>
        <v>1328.5677999999996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10-02-12</vt:lpstr>
      <vt:lpstr>10-01-12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2012-10-03T17:03:13Z</dcterms:created>
  <dcterms:modified xsi:type="dcterms:W3CDTF">2023-10-07T22:10:31Z</dcterms:modified>
</cp:coreProperties>
</file>